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<sst xmlns="http://schemas.openxmlformats.org/spreadsheetml/2006/main" count="212" uniqueCount="128">
  <si>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</si>
  <si>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</si>
  <si>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</si>
  <si>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</si>
  <si>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</si>
  <si>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</si>
  <si>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</si>
  <si>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</si>
  <si>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</si>
  <si>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</si>
  <si>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</si>
  <si>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</si>
  <si>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</si>
  <si>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</si>
  <si>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</si>
  <si>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</si>
  <si>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</si>
  <si>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</si>
  <si>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</si>
  <si>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</si>
  <si>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</si>
  <si>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</si>
  <si>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</si>
  <si>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</si>
  <si>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Църковен храм с.Сарая</t>
  </si>
  <si>
    <t>51-00</t>
  </si>
  <si>
    <t>52-01</t>
  </si>
  <si>
    <t>52-03</t>
  </si>
  <si>
    <t>53-01</t>
  </si>
  <si>
    <t>Ремонт ограда на ОУ "проф.Ив. Батаклиев" Пазарджик</t>
  </si>
  <si>
    <t>Изграждане на санитарни възли и котелно в  ОУ с.Юнаците</t>
  </si>
  <si>
    <t>52-02</t>
  </si>
  <si>
    <t>52-05</t>
  </si>
  <si>
    <t>52-19</t>
  </si>
  <si>
    <t xml:space="preserve"> Собствени приходи</t>
  </si>
  <si>
    <t>Ремонт на центъра на с.Главиница</t>
  </si>
  <si>
    <t xml:space="preserve">Благоустрояване ул."Г.Кендеров" о.т. 3011, 3236,3238 гр.Пазарджик </t>
  </si>
  <si>
    <t xml:space="preserve">Благоустрояване ул."Ив.Чунчев" о.т. 332-336 гр.Пазарджик </t>
  </si>
  <si>
    <t>Ремонт на ул."Люлин" от ул."Трапезица" до ул."Ген.Скобелев" Пазарджик</t>
  </si>
  <si>
    <t>Изграждане пешеходен мост над р.Марица, свързващ парк "Остров Свобода" със Зоната на здравето Пазарджик, ПМС 309/20.12.2017 г.</t>
  </si>
  <si>
    <t xml:space="preserve">Изграждане на детски плащадки </t>
  </si>
  <si>
    <t>52-06</t>
  </si>
  <si>
    <t>Ремонт на стадиона гр.Пазарджик ПМС №315/19.12.2018 г.</t>
  </si>
  <si>
    <t>53-09</t>
  </si>
  <si>
    <t>Отчужден имот за гробищен парк Пазарджик</t>
  </si>
  <si>
    <t>54-00</t>
  </si>
  <si>
    <t>Навес на пазара в с.Гелеменово</t>
  </si>
  <si>
    <t>Икономически дейности</t>
  </si>
  <si>
    <t>Основен ремонт и преустройство на етаж от сградата на ДГ К. Малина гр. Пазарджик</t>
  </si>
  <si>
    <t>Ремонт клуб на пенсионера с. Росен</t>
  </si>
  <si>
    <t>Ремонт и реконструкция по водопровод и канализация в гр.Пазарджик - улици "Георги Кендеров", "Иван Чунчев" и "Люлин"</t>
  </si>
  <si>
    <t>Ремонт на улични и тротоарни настилки в гр.Пазарджик - ул. "К. Величков" (в участъка от бул. "Ал. Стамболийски" до бул."Хр. Ботев"); ул."Градинарска" И ул."Ал. Батенберг"</t>
  </si>
  <si>
    <t>Благоустрояване кв.512 гр. Пазарджик</t>
  </si>
  <si>
    <t>Благоустрояване кв.367 гр. Пазарджик</t>
  </si>
  <si>
    <t>Благоустрояване парк Писковец гр. Пазарджик</t>
  </si>
  <si>
    <t>Ремонт на съществуваща писта в Зоната на здравето гр. Пазарджик</t>
  </si>
  <si>
    <t>Основен ремонт на осветлението в Зоната на здравето гр. Пазарджик</t>
  </si>
  <si>
    <t>Компютър за км.Добровница</t>
  </si>
  <si>
    <t>Оборудване телефонна централа общинска администрация</t>
  </si>
  <si>
    <t>Климатик ОА Пазарджик</t>
  </si>
  <si>
    <t>Фотоапарат за ОА</t>
  </si>
  <si>
    <t>52-04</t>
  </si>
  <si>
    <t>Пистолет за маркиране на кучета</t>
  </si>
  <si>
    <t>Видеонаблюдение МВР Пазарджик</t>
  </si>
  <si>
    <t>Микробус Форд за ОА</t>
  </si>
  <si>
    <t>Лаптоп за ДГ Радост гр. Пазарджик</t>
  </si>
  <si>
    <t>Лаптопи 2 бр. за ПМГ К.Величков гр. Пазарджик</t>
  </si>
  <si>
    <t>Разширение система за видеонаблюдение на ОУ с. Алеко Константиново</t>
  </si>
  <si>
    <t>Аудиосистема - музикален звънец - НУ с. Черногорово</t>
  </si>
  <si>
    <t>Здравеопазване</t>
  </si>
  <si>
    <t>Лаптоп за МКНВ</t>
  </si>
  <si>
    <t>Климатична система за ПК с. Паталеница</t>
  </si>
  <si>
    <t>Моторен тример за БМ Пазара Пазарджик - 5 бр.</t>
  </si>
  <si>
    <t>Моторна косачка за БМ Пазара Пазарджик</t>
  </si>
  <si>
    <t>Прътова къстрачка за БМ Пазара Пазарджик</t>
  </si>
  <si>
    <t>Дискова косачка за БМ Пазара Пазарджик</t>
  </si>
  <si>
    <t>Инфраструктура в населените места - ел.проводи, осветление и др.; нова кабелизация и възстановяване на аварирали подземни кабели за УОУ, монтиране на стълбове и осветителни тела по улици, в т.ч. и по тези,  по които ЕВН премахва въздушната мрежа; изграждане на ел. захранване за обществени мероприятия и други.</t>
  </si>
  <si>
    <t>Автоспирка при читалище Виделина гр. Пазарджик</t>
  </si>
  <si>
    <t xml:space="preserve">Благоустрояване улици № 6 и 11 в с. Добровница </t>
  </si>
  <si>
    <t>Благоустрояване улица №46 в с. Ивайло</t>
  </si>
  <si>
    <t>Благоустрояване улици №10, 26, 32, 43, 76, 83 и 113 в с. Мало Конаре</t>
  </si>
  <si>
    <t>Благоустрояване улица №17 в с. Звъничево</t>
  </si>
  <si>
    <t>Нова улица в с. Паталеница</t>
  </si>
  <si>
    <t>Благоустрояване улици №30 и 38 в с. Пищигово</t>
  </si>
  <si>
    <t>Тоалетна в парк Писковец Пазарджик</t>
  </si>
  <si>
    <t>Сондажи в кв. Устрем Пазарджик - 4 бр.</t>
  </si>
  <si>
    <t>Сондажи в кв. Запад Пазарджик - 4 бр.</t>
  </si>
  <si>
    <t xml:space="preserve">Сондаж "27 Чепински полк" Пазарджик </t>
  </si>
  <si>
    <t>Поливна система по бул. Георги Бенковски Пазарджик</t>
  </si>
  <si>
    <t>Поливна система парк Зоната на здравето Пазарджик</t>
  </si>
  <si>
    <t>Рекултивация и закриване на старото депо Пазарджик</t>
  </si>
  <si>
    <t>Водопровод ул.36 в с.Дебръщица</t>
  </si>
  <si>
    <t>Мултимедийна система за сп. Зала В. Левски Пазарджик</t>
  </si>
  <si>
    <t>Изграждане на спортна зала в двора на СУ "Георги Бенковски" Пазарджик</t>
  </si>
  <si>
    <t>Изграждане стаи за задържане на стадион "Георги Бенковски" Пазарджик</t>
  </si>
  <si>
    <t>Система за видеонаблюдение в Зоната на здравето Пазарджик</t>
  </si>
  <si>
    <t>Поливна система в кв. 2А Зоната на здравето Пазарджик</t>
  </si>
  <si>
    <t>Монтаж метална скамейка на стадион "Георги Бенковски" Пазарджик</t>
  </si>
  <si>
    <t>Футболни врати на стадион "Георги Бенковски" Пазарджик - 2 бр.</t>
  </si>
  <si>
    <t>Оборудване за спортна плащадка в Зоната на здравето Пазарджик</t>
  </si>
  <si>
    <t>Моторен храсторез за стадиона гр. Пазарджик</t>
  </si>
  <si>
    <t>Техническа инфраструктура в  кв.2а гр.Пазарджик - Зоната на здравето (Трибуни, ел. захранване и районно осветление, поливна система и настилки)</t>
  </si>
  <si>
    <t>Аериране на стадиона и помощтните игрища</t>
  </si>
  <si>
    <t>Коренова зона в кв.2А Зоната на здравето Пазарджик</t>
  </si>
  <si>
    <t>Трибуна за зрителите в кв.2А Зоната на здравето Пазарджик</t>
  </si>
  <si>
    <t>Шамот и пясък за игрища в кв.2А Зоната на здравето Пазарджик</t>
  </si>
  <si>
    <t>Акрилна спортна настилка за игрище в кв.2А Зоната на здравето Пазарджик</t>
  </si>
  <si>
    <t>Ограда помощно игрище към стадиона Пазарджик</t>
  </si>
  <si>
    <t>Открита фитнес площадка в кв.2А Зоната на здравето Пазарджик</t>
  </si>
  <si>
    <t>Сондажен кладенец в кв.2А Зоната на здравето Пазарджик</t>
  </si>
  <si>
    <t>Изграждане на детска площадща в кв.2А Зоната на здравето Пазарджик</t>
  </si>
  <si>
    <t>Монтаж ограда на стадиона в с.Братаница</t>
  </si>
  <si>
    <t>Изграждане навес в двора на църквата с.Мала Конаре</t>
  </si>
  <si>
    <t>В и К част в УПИ 275 гр. Пазарджик</t>
  </si>
  <si>
    <t>Софтуер за телефонна централа ОА</t>
  </si>
  <si>
    <t>Общ устройствен план - Пазарджик</t>
  </si>
  <si>
    <t>Програмен продукт-"Граждански договори" СУ Г. Бенковски Пазарджик</t>
  </si>
  <si>
    <t>VII.</t>
  </si>
  <si>
    <t>VІIІ.</t>
  </si>
  <si>
    <t>Изграждане на 4 бр. детски площадки в с.Црънча (от дарение)</t>
  </si>
  <si>
    <t>Парк за активна почивка в землището на с.Црънча (от дарение)</t>
  </si>
  <si>
    <t>Регионално депо за неопасни отпадъци отп.кл.1 §64-01</t>
  </si>
  <si>
    <t>Ремонт на стадиона с.Црънча (от дарение)</t>
  </si>
  <si>
    <t>Ремонт читалище с.Црънча (от дарение)</t>
  </si>
  <si>
    <t>Спортно игрище с.Црънча (дарение)</t>
  </si>
  <si>
    <t xml:space="preserve">    ПОИМЕНЕН СПИСЪК НА РАЗХОДИТЕ ЗА ФИНАНСИРАНЕ НА ИНВЕСТИЦИИ ЗА 2020 ГОДИНА</t>
  </si>
  <si>
    <t>Уточнен план 2020 г.</t>
  </si>
  <si>
    <t>Актуализация 30.06.2020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</si>
</sst>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wrapText="1"/>
    </xf>
    <xf numFmtId="3" fontId="4" fillId="33" borderId="18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 wrapText="1"/>
    </xf>
    <xf numFmtId="3" fontId="4" fillId="33" borderId="29" xfId="0" applyNumberFormat="1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wrapText="1"/>
    </xf>
    <xf numFmtId="3" fontId="4" fillId="33" borderId="30" xfId="0" applyNumberFormat="1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vertical="center" wrapText="1"/>
    </xf>
    <xf numFmtId="3" fontId="0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3" fontId="6" fillId="0" borderId="28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33" borderId="44" xfId="0" applyNumberFormat="1" applyFont="1" applyFill="1" applyBorder="1" applyAlignment="1">
      <alignment wrapText="1"/>
    </xf>
    <xf numFmtId="3" fontId="4" fillId="33" borderId="18" xfId="0" applyNumberFormat="1" applyFont="1" applyFill="1" applyBorder="1" applyAlignment="1">
      <alignment wrapText="1"/>
    </xf>
    <xf numFmtId="3" fontId="4" fillId="33" borderId="45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33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6" xfId="0" applyFont="1" applyFill="1" applyBorder="1" applyAlignment="1">
      <alignment horizontal="left" vertical="center" wrapText="1"/>
    </xf>
    <xf numFmtId="3" fontId="1" fillId="33" borderId="24" xfId="0" applyNumberFormat="1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tabSelected="1" zoomScale="70" zoomScaleNormal="70" zoomScalePageLayoutView="0" workbookViewId="0" topLeftCell="A1">
      <selection activeCell="E123" sqref="E123"/>
    </sheetView>
  </sheetViews>
  <sheetFormatPr defaultColWidth="9.140625" defaultRowHeight="12.75"/>
  <cols>
    <col min="1" max="1" width="4.8515625" style="17" customWidth="1"/>
    <col min="2" max="2" width="51.140625" style="1" customWidth="1"/>
    <col min="3" max="3" width="10.28125" style="60" customWidth="1"/>
    <col min="4" max="4" width="11.421875" style="61" customWidth="1"/>
    <col min="5" max="5" width="11.8515625" style="61" customWidth="1"/>
    <col min="6" max="6" width="10.7109375" style="61" hidden="1" customWidth="1"/>
    <col min="7" max="7" width="11.421875" style="61" customWidth="1"/>
    <col min="8" max="8" width="10.140625" style="61" customWidth="1"/>
    <col min="9" max="9" width="10.140625" style="61" hidden="1" customWidth="1"/>
    <col min="10" max="10" width="10.140625" style="61" customWidth="1"/>
    <col min="11" max="11" width="11.00390625" style="61" customWidth="1"/>
    <col min="12" max="12" width="11.8515625" style="61" hidden="1" customWidth="1"/>
    <col min="13" max="13" width="10.8515625" style="61" customWidth="1"/>
    <col min="14" max="14" width="9.8515625" style="61" customWidth="1"/>
    <col min="15" max="15" width="9.140625" style="61" customWidth="1"/>
    <col min="16" max="16" width="10.8515625" style="61" customWidth="1"/>
    <col min="17" max="17" width="11.00390625" style="1" hidden="1" customWidth="1"/>
    <col min="18" max="16384" width="9.140625" style="1" customWidth="1"/>
  </cols>
  <sheetData>
    <row r="1" spans="11:13" ht="12.75">
      <c r="K1" s="63"/>
      <c r="M1" s="62" t="s">
        <v>3</v>
      </c>
    </row>
    <row r="2" spans="2:11" ht="26.25" customHeight="1">
      <c r="B2" s="19" t="s">
        <v>125</v>
      </c>
      <c r="C2" s="64"/>
      <c r="D2" s="65"/>
      <c r="E2" s="63"/>
      <c r="F2" s="63"/>
      <c r="G2" s="63"/>
      <c r="K2" s="63"/>
    </row>
    <row r="3" spans="2:11" ht="15.75" customHeight="1" thickBot="1">
      <c r="B3" s="21"/>
      <c r="C3" s="66"/>
      <c r="D3" s="62"/>
      <c r="E3" s="62"/>
      <c r="F3" s="62"/>
      <c r="G3" s="62"/>
      <c r="K3" s="67"/>
    </row>
    <row r="4" spans="1:21" ht="18" customHeight="1">
      <c r="A4" s="112" t="s">
        <v>0</v>
      </c>
      <c r="B4" s="115" t="s">
        <v>1</v>
      </c>
      <c r="C4" s="68"/>
      <c r="D4" s="69"/>
      <c r="E4" s="120" t="s">
        <v>126</v>
      </c>
      <c r="F4" s="121"/>
      <c r="G4" s="121"/>
      <c r="H4" s="121"/>
      <c r="I4" s="121"/>
      <c r="J4" s="122"/>
      <c r="K4" s="120" t="s">
        <v>127</v>
      </c>
      <c r="L4" s="121"/>
      <c r="M4" s="121"/>
      <c r="N4" s="121"/>
      <c r="O4" s="121"/>
      <c r="P4" s="122"/>
      <c r="Q4" s="22" t="s">
        <v>4</v>
      </c>
      <c r="R4" s="18"/>
      <c r="S4" s="18"/>
      <c r="T4" s="18"/>
      <c r="U4" s="18"/>
    </row>
    <row r="5" spans="1:21" ht="40.5" customHeight="1">
      <c r="A5" s="113"/>
      <c r="B5" s="116"/>
      <c r="C5" s="58" t="s">
        <v>18</v>
      </c>
      <c r="D5" s="70" t="s">
        <v>2</v>
      </c>
      <c r="E5" s="113" t="s">
        <v>5</v>
      </c>
      <c r="F5" s="118" t="s">
        <v>6</v>
      </c>
      <c r="G5" s="106"/>
      <c r="H5" s="46" t="s">
        <v>34</v>
      </c>
      <c r="I5" s="71"/>
      <c r="J5" s="72"/>
      <c r="K5" s="113" t="s">
        <v>5</v>
      </c>
      <c r="L5" s="118" t="s">
        <v>6</v>
      </c>
      <c r="M5" s="106"/>
      <c r="N5" s="125" t="s">
        <v>34</v>
      </c>
      <c r="O5" s="126"/>
      <c r="P5" s="127"/>
      <c r="Q5" s="23" t="s">
        <v>7</v>
      </c>
      <c r="R5" s="20"/>
      <c r="S5" s="20"/>
      <c r="T5" s="20"/>
      <c r="U5" s="20"/>
    </row>
    <row r="6" spans="1:21" ht="12.75" customHeight="1">
      <c r="A6" s="113"/>
      <c r="B6" s="116"/>
      <c r="C6" s="58"/>
      <c r="D6" s="70"/>
      <c r="E6" s="113"/>
      <c r="F6" s="108" t="s">
        <v>8</v>
      </c>
      <c r="G6" s="119" t="s">
        <v>9</v>
      </c>
      <c r="H6" s="106" t="s">
        <v>8</v>
      </c>
      <c r="I6" s="108" t="s">
        <v>10</v>
      </c>
      <c r="J6" s="110" t="s">
        <v>9</v>
      </c>
      <c r="K6" s="113"/>
      <c r="L6" s="108" t="s">
        <v>8</v>
      </c>
      <c r="M6" s="119" t="s">
        <v>9</v>
      </c>
      <c r="N6" s="106" t="s">
        <v>8</v>
      </c>
      <c r="O6" s="108" t="s">
        <v>10</v>
      </c>
      <c r="P6" s="123" t="s">
        <v>9</v>
      </c>
      <c r="Q6" s="24"/>
      <c r="R6" s="20"/>
      <c r="S6" s="20"/>
      <c r="T6" s="20"/>
      <c r="U6" s="20"/>
    </row>
    <row r="7" spans="1:21" ht="30" customHeight="1" thickBot="1">
      <c r="A7" s="114"/>
      <c r="B7" s="117"/>
      <c r="C7" s="73"/>
      <c r="D7" s="74"/>
      <c r="E7" s="114"/>
      <c r="F7" s="109"/>
      <c r="G7" s="109"/>
      <c r="H7" s="107"/>
      <c r="I7" s="109"/>
      <c r="J7" s="111"/>
      <c r="K7" s="114"/>
      <c r="L7" s="109"/>
      <c r="M7" s="109"/>
      <c r="N7" s="107"/>
      <c r="O7" s="109"/>
      <c r="P7" s="124"/>
      <c r="Q7" s="25"/>
      <c r="R7" s="20"/>
      <c r="S7" s="20"/>
      <c r="T7" s="20"/>
      <c r="U7" s="20"/>
    </row>
    <row r="8" spans="1:21" ht="13.5" thickBot="1">
      <c r="A8" s="43">
        <v>1</v>
      </c>
      <c r="B8" s="42">
        <v>2</v>
      </c>
      <c r="C8" s="76">
        <v>3</v>
      </c>
      <c r="D8" s="77">
        <v>4</v>
      </c>
      <c r="E8" s="43">
        <v>5</v>
      </c>
      <c r="F8" s="78">
        <v>6</v>
      </c>
      <c r="G8" s="78">
        <v>7</v>
      </c>
      <c r="H8" s="78">
        <v>8</v>
      </c>
      <c r="I8" s="78">
        <v>9</v>
      </c>
      <c r="J8" s="75">
        <v>10</v>
      </c>
      <c r="K8" s="79">
        <v>17</v>
      </c>
      <c r="L8" s="80">
        <v>18</v>
      </c>
      <c r="M8" s="78">
        <v>19</v>
      </c>
      <c r="N8" s="78">
        <v>20</v>
      </c>
      <c r="O8" s="78">
        <v>21</v>
      </c>
      <c r="P8" s="75">
        <v>22</v>
      </c>
      <c r="Q8" s="26">
        <v>23</v>
      </c>
      <c r="R8" s="20"/>
      <c r="S8" s="20"/>
      <c r="T8" s="20"/>
      <c r="U8" s="20"/>
    </row>
    <row r="9" spans="1:21" ht="12.75">
      <c r="A9" s="27" t="s">
        <v>11</v>
      </c>
      <c r="B9" s="97" t="s">
        <v>12</v>
      </c>
      <c r="C9" s="34"/>
      <c r="D9" s="53">
        <f>E9+Q9</f>
        <v>0</v>
      </c>
      <c r="E9" s="51">
        <f>F9+G9+H9+I9+J9</f>
        <v>0</v>
      </c>
      <c r="F9" s="47">
        <f>SUM(F10:F18)</f>
        <v>0</v>
      </c>
      <c r="G9" s="4">
        <f>SUM(G10:G18)</f>
        <v>0</v>
      </c>
      <c r="H9" s="4">
        <f>SUM(H10:H18)</f>
        <v>0</v>
      </c>
      <c r="I9" s="4">
        <f>SUM(I10:I18)</f>
        <v>0</v>
      </c>
      <c r="J9" s="4">
        <f>SUM(J10:J18)</f>
        <v>0</v>
      </c>
      <c r="K9" s="10">
        <f aca="true" t="shared" si="0" ref="K9:K31">L9+M9+N9+O9+P9</f>
        <v>45291</v>
      </c>
      <c r="L9" s="47">
        <f aca="true" t="shared" si="1" ref="L9:Q9">SUM(L10:L18)</f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9">
        <f t="shared" si="1"/>
        <v>45291</v>
      </c>
      <c r="Q9" s="10">
        <f t="shared" si="1"/>
        <v>0</v>
      </c>
      <c r="R9" s="20"/>
      <c r="S9" s="20"/>
      <c r="T9" s="20"/>
      <c r="U9" s="20"/>
    </row>
    <row r="10" spans="1:21" s="30" customFormat="1" ht="15" customHeight="1">
      <c r="A10" s="28">
        <v>1</v>
      </c>
      <c r="B10" s="98" t="s">
        <v>57</v>
      </c>
      <c r="C10" s="35" t="s">
        <v>26</v>
      </c>
      <c r="D10" s="8">
        <f>E10+Q10</f>
        <v>0</v>
      </c>
      <c r="E10" s="10">
        <f aca="true" t="shared" si="2" ref="E10:E18">F10+G10+H10+I10+J10</f>
        <v>0</v>
      </c>
      <c r="F10" s="48"/>
      <c r="G10" s="3"/>
      <c r="H10" s="3"/>
      <c r="I10" s="3"/>
      <c r="J10" s="6"/>
      <c r="K10" s="81">
        <f t="shared" si="0"/>
        <v>841</v>
      </c>
      <c r="L10" s="48"/>
      <c r="M10" s="3"/>
      <c r="N10" s="3"/>
      <c r="O10" s="3"/>
      <c r="P10" s="5">
        <v>841</v>
      </c>
      <c r="Q10" s="11"/>
      <c r="R10" s="29"/>
      <c r="S10" s="29"/>
      <c r="T10" s="29"/>
      <c r="U10" s="29"/>
    </row>
    <row r="11" spans="1:21" s="30" customFormat="1" ht="27" customHeight="1">
      <c r="A11" s="31">
        <v>2</v>
      </c>
      <c r="B11" s="98" t="s">
        <v>58</v>
      </c>
      <c r="C11" s="35" t="s">
        <v>27</v>
      </c>
      <c r="D11" s="8">
        <f>E11+Q11</f>
        <v>0</v>
      </c>
      <c r="E11" s="10">
        <f t="shared" si="2"/>
        <v>0</v>
      </c>
      <c r="F11" s="49"/>
      <c r="G11" s="7"/>
      <c r="H11" s="7"/>
      <c r="I11" s="7"/>
      <c r="J11" s="7"/>
      <c r="K11" s="81">
        <f t="shared" si="0"/>
        <v>16152</v>
      </c>
      <c r="L11" s="49"/>
      <c r="M11" s="7"/>
      <c r="N11" s="7"/>
      <c r="O11" s="7"/>
      <c r="P11" s="16">
        <v>16152</v>
      </c>
      <c r="Q11" s="12"/>
      <c r="R11" s="29"/>
      <c r="S11" s="29"/>
      <c r="T11" s="29"/>
      <c r="U11" s="29"/>
    </row>
    <row r="12" spans="1:21" s="30" customFormat="1" ht="15" customHeight="1">
      <c r="A12" s="28">
        <v>3</v>
      </c>
      <c r="B12" s="98" t="s">
        <v>59</v>
      </c>
      <c r="C12" s="35" t="s">
        <v>27</v>
      </c>
      <c r="D12" s="8">
        <f>E12+Q12</f>
        <v>0</v>
      </c>
      <c r="E12" s="10">
        <f t="shared" si="2"/>
        <v>0</v>
      </c>
      <c r="F12" s="49"/>
      <c r="G12" s="7"/>
      <c r="H12" s="7"/>
      <c r="I12" s="7"/>
      <c r="J12" s="7"/>
      <c r="K12" s="81">
        <f t="shared" si="0"/>
        <v>2400</v>
      </c>
      <c r="L12" s="49"/>
      <c r="M12" s="7"/>
      <c r="N12" s="7"/>
      <c r="O12" s="7"/>
      <c r="P12" s="16">
        <v>2400</v>
      </c>
      <c r="Q12" s="12"/>
      <c r="R12" s="29"/>
      <c r="S12" s="29"/>
      <c r="T12" s="29"/>
      <c r="U12" s="29"/>
    </row>
    <row r="13" spans="1:21" s="30" customFormat="1" ht="15" customHeight="1">
      <c r="A13" s="28">
        <v>4</v>
      </c>
      <c r="B13" s="98" t="s">
        <v>60</v>
      </c>
      <c r="C13" s="35" t="s">
        <v>32</v>
      </c>
      <c r="D13" s="8">
        <f>E13+Q13</f>
        <v>0</v>
      </c>
      <c r="E13" s="10">
        <f t="shared" si="2"/>
        <v>0</v>
      </c>
      <c r="F13" s="49"/>
      <c r="G13" s="7"/>
      <c r="H13" s="7"/>
      <c r="I13" s="7"/>
      <c r="J13" s="7"/>
      <c r="K13" s="81">
        <f t="shared" si="0"/>
        <v>3050</v>
      </c>
      <c r="L13" s="49"/>
      <c r="M13" s="7"/>
      <c r="N13" s="7"/>
      <c r="O13" s="7"/>
      <c r="P13" s="16">
        <v>3050</v>
      </c>
      <c r="Q13" s="12"/>
      <c r="R13" s="29"/>
      <c r="S13" s="29"/>
      <c r="T13" s="29"/>
      <c r="U13" s="29"/>
    </row>
    <row r="14" spans="1:21" s="30" customFormat="1" ht="15" customHeight="1">
      <c r="A14" s="31">
        <v>5</v>
      </c>
      <c r="B14" s="98" t="s">
        <v>62</v>
      </c>
      <c r="C14" s="35" t="s">
        <v>33</v>
      </c>
      <c r="D14" s="8">
        <f>E14+Q14</f>
        <v>0</v>
      </c>
      <c r="E14" s="10">
        <f>F14+G14+H14+I14+J14</f>
        <v>0</v>
      </c>
      <c r="F14" s="49"/>
      <c r="G14" s="7"/>
      <c r="H14" s="7"/>
      <c r="I14" s="7"/>
      <c r="J14" s="7"/>
      <c r="K14" s="81">
        <f>L14+M14+N14+O14+P14</f>
        <v>1360</v>
      </c>
      <c r="L14" s="49"/>
      <c r="M14" s="7"/>
      <c r="N14" s="7"/>
      <c r="O14" s="7"/>
      <c r="P14" s="16">
        <v>1360</v>
      </c>
      <c r="Q14" s="12"/>
      <c r="R14" s="29"/>
      <c r="S14" s="29"/>
      <c r="T14" s="29"/>
      <c r="U14" s="29"/>
    </row>
    <row r="15" spans="1:21" s="30" customFormat="1" ht="15" customHeight="1">
      <c r="A15" s="28">
        <v>6</v>
      </c>
      <c r="B15" s="98" t="s">
        <v>114</v>
      </c>
      <c r="C15" s="35" t="s">
        <v>28</v>
      </c>
      <c r="D15" s="8">
        <f>E15+Q15</f>
        <v>0</v>
      </c>
      <c r="E15" s="10">
        <f>F15+G15+H15+I15+J15</f>
        <v>0</v>
      </c>
      <c r="F15" s="49"/>
      <c r="G15" s="7"/>
      <c r="H15" s="7"/>
      <c r="I15" s="7"/>
      <c r="J15" s="7"/>
      <c r="K15" s="81">
        <f>L15+M15+N15+O15+P15</f>
        <v>1488</v>
      </c>
      <c r="L15" s="49"/>
      <c r="M15" s="7"/>
      <c r="N15" s="7"/>
      <c r="O15" s="7"/>
      <c r="P15" s="16">
        <v>1488</v>
      </c>
      <c r="Q15" s="12"/>
      <c r="R15" s="29"/>
      <c r="S15" s="29"/>
      <c r="T15" s="29"/>
      <c r="U15" s="29"/>
    </row>
    <row r="16" spans="1:21" s="30" customFormat="1" ht="15" customHeight="1">
      <c r="A16" s="28">
        <v>7</v>
      </c>
      <c r="B16" s="98" t="s">
        <v>115</v>
      </c>
      <c r="C16" s="35" t="s">
        <v>43</v>
      </c>
      <c r="D16" s="8">
        <f>E16+Q16</f>
        <v>0</v>
      </c>
      <c r="E16" s="10">
        <f>F16+G16+H16+I16+J16</f>
        <v>0</v>
      </c>
      <c r="F16" s="49"/>
      <c r="G16" s="7"/>
      <c r="H16" s="7"/>
      <c r="I16" s="7"/>
      <c r="J16" s="7"/>
      <c r="K16" s="81">
        <f>L16+M16+N16+O16+P16</f>
        <v>20000</v>
      </c>
      <c r="L16" s="49"/>
      <c r="M16" s="7"/>
      <c r="N16" s="7"/>
      <c r="O16" s="7"/>
      <c r="P16" s="16">
        <v>20000</v>
      </c>
      <c r="Q16" s="12"/>
      <c r="R16" s="29"/>
      <c r="S16" s="29"/>
      <c r="T16" s="29"/>
      <c r="U16" s="29"/>
    </row>
    <row r="17" spans="1:21" s="30" customFormat="1" ht="15" customHeight="1">
      <c r="A17" s="31">
        <v>8</v>
      </c>
      <c r="B17" s="98"/>
      <c r="C17" s="35"/>
      <c r="D17" s="8">
        <f>E17+Q17</f>
        <v>0</v>
      </c>
      <c r="E17" s="10">
        <f t="shared" si="2"/>
        <v>0</v>
      </c>
      <c r="F17" s="49"/>
      <c r="G17" s="7"/>
      <c r="H17" s="7"/>
      <c r="I17" s="7"/>
      <c r="J17" s="7"/>
      <c r="K17" s="81">
        <f t="shared" si="0"/>
        <v>0</v>
      </c>
      <c r="L17" s="49"/>
      <c r="M17" s="7"/>
      <c r="N17" s="7"/>
      <c r="O17" s="7"/>
      <c r="P17" s="16"/>
      <c r="Q17" s="12"/>
      <c r="R17" s="29"/>
      <c r="S17" s="29"/>
      <c r="T17" s="29"/>
      <c r="U17" s="29"/>
    </row>
    <row r="18" spans="1:21" s="30" customFormat="1" ht="15" customHeight="1">
      <c r="A18" s="28">
        <v>9</v>
      </c>
      <c r="B18" s="98"/>
      <c r="C18" s="35"/>
      <c r="D18" s="8">
        <f>E18+Q18</f>
        <v>0</v>
      </c>
      <c r="E18" s="10">
        <f t="shared" si="2"/>
        <v>0</v>
      </c>
      <c r="F18" s="49"/>
      <c r="G18" s="7"/>
      <c r="H18" s="7"/>
      <c r="I18" s="7"/>
      <c r="J18" s="7"/>
      <c r="K18" s="81">
        <f t="shared" si="0"/>
        <v>0</v>
      </c>
      <c r="L18" s="49"/>
      <c r="M18" s="7"/>
      <c r="N18" s="7"/>
      <c r="O18" s="7"/>
      <c r="P18" s="16"/>
      <c r="Q18" s="12"/>
      <c r="R18" s="29"/>
      <c r="S18" s="29"/>
      <c r="T18" s="29"/>
      <c r="U18" s="29"/>
    </row>
    <row r="19" spans="1:21" ht="12.75" customHeight="1">
      <c r="A19" s="27" t="s">
        <v>13</v>
      </c>
      <c r="B19" s="97" t="s">
        <v>14</v>
      </c>
      <c r="C19" s="37"/>
      <c r="D19" s="8">
        <f>E19+Q19</f>
        <v>0</v>
      </c>
      <c r="E19" s="8">
        <f aca="true" t="shared" si="3" ref="E19:E31">F19+G19+H19+I19+J19</f>
        <v>0</v>
      </c>
      <c r="F19" s="44">
        <f>SUM(F20:F22)</f>
        <v>0</v>
      </c>
      <c r="G19" s="45">
        <f>SUM(G20:G22)</f>
        <v>0</v>
      </c>
      <c r="H19" s="45">
        <f>SUM(H20:H22)</f>
        <v>0</v>
      </c>
      <c r="I19" s="45">
        <f>SUM(I20:I22)</f>
        <v>0</v>
      </c>
      <c r="J19" s="15">
        <f>SUM(J20:J22)</f>
        <v>0</v>
      </c>
      <c r="K19" s="81">
        <f t="shared" si="0"/>
        <v>65178</v>
      </c>
      <c r="L19" s="47">
        <f>SUM(L20:L22)</f>
        <v>0</v>
      </c>
      <c r="M19" s="4">
        <f>SUM(M20:M22)</f>
        <v>0</v>
      </c>
      <c r="N19" s="4">
        <f>SUM(N20:N22)</f>
        <v>65178</v>
      </c>
      <c r="O19" s="4">
        <f>SUM(O20:O22)</f>
        <v>0</v>
      </c>
      <c r="P19" s="56">
        <f>SUM(P20:P22)</f>
        <v>0</v>
      </c>
      <c r="Q19" s="10">
        <f>SUM(Q22:Q22)</f>
        <v>0</v>
      </c>
      <c r="R19" s="20"/>
      <c r="S19" s="20"/>
      <c r="T19" s="20"/>
      <c r="U19" s="20"/>
    </row>
    <row r="20" spans="1:21" s="30" customFormat="1" ht="15" customHeight="1">
      <c r="A20" s="28"/>
      <c r="B20" s="98" t="s">
        <v>63</v>
      </c>
      <c r="C20" s="35" t="s">
        <v>27</v>
      </c>
      <c r="D20" s="8">
        <f>E20+Q20</f>
        <v>0</v>
      </c>
      <c r="E20" s="10">
        <f>F20+G20+H20+I20+J20</f>
        <v>0</v>
      </c>
      <c r="F20" s="48"/>
      <c r="G20" s="3"/>
      <c r="H20" s="3"/>
      <c r="I20" s="3"/>
      <c r="J20" s="6"/>
      <c r="K20" s="81">
        <f>L20+M20+N20+O20+P20</f>
        <v>11620</v>
      </c>
      <c r="L20" s="48"/>
      <c r="M20" s="3"/>
      <c r="N20" s="3">
        <v>11620</v>
      </c>
      <c r="O20" s="3"/>
      <c r="P20" s="5"/>
      <c r="Q20" s="11"/>
      <c r="R20" s="29"/>
      <c r="S20" s="29"/>
      <c r="T20" s="29"/>
      <c r="U20" s="29"/>
    </row>
    <row r="21" spans="1:21" s="30" customFormat="1" ht="15" customHeight="1">
      <c r="A21" s="28"/>
      <c r="B21" s="98" t="s">
        <v>64</v>
      </c>
      <c r="C21" s="35" t="s">
        <v>61</v>
      </c>
      <c r="D21" s="8">
        <f>E21+Q21</f>
        <v>0</v>
      </c>
      <c r="E21" s="10">
        <f>F21+G21+H21+I21+J21</f>
        <v>0</v>
      </c>
      <c r="F21" s="48"/>
      <c r="G21" s="3"/>
      <c r="H21" s="3"/>
      <c r="I21" s="3"/>
      <c r="J21" s="6"/>
      <c r="K21" s="81">
        <f>L21+M21+N21+O21+P21</f>
        <v>53558</v>
      </c>
      <c r="L21" s="48"/>
      <c r="M21" s="3"/>
      <c r="N21" s="3">
        <v>53558</v>
      </c>
      <c r="O21" s="3"/>
      <c r="P21" s="5"/>
      <c r="Q21" s="11"/>
      <c r="R21" s="29"/>
      <c r="S21" s="29"/>
      <c r="T21" s="29"/>
      <c r="U21" s="29"/>
    </row>
    <row r="22" spans="1:21" s="30" customFormat="1" ht="12.75" customHeight="1">
      <c r="A22" s="28"/>
      <c r="B22" s="99"/>
      <c r="C22" s="35"/>
      <c r="D22" s="8">
        <f>E22+Q22</f>
        <v>0</v>
      </c>
      <c r="E22" s="10">
        <f t="shared" si="3"/>
        <v>0</v>
      </c>
      <c r="F22" s="48"/>
      <c r="G22" s="3"/>
      <c r="H22" s="3"/>
      <c r="I22" s="3"/>
      <c r="J22" s="6"/>
      <c r="K22" s="81">
        <f t="shared" si="0"/>
        <v>0</v>
      </c>
      <c r="L22" s="48"/>
      <c r="M22" s="3"/>
      <c r="N22" s="3"/>
      <c r="O22" s="3"/>
      <c r="P22" s="5"/>
      <c r="Q22" s="11"/>
      <c r="R22" s="29"/>
      <c r="S22" s="29"/>
      <c r="T22" s="29"/>
      <c r="U22" s="29"/>
    </row>
    <row r="23" spans="1:21" ht="12.75" customHeight="1">
      <c r="A23" s="32" t="s">
        <v>17</v>
      </c>
      <c r="B23" s="100" t="s">
        <v>16</v>
      </c>
      <c r="C23" s="38"/>
      <c r="D23" s="8">
        <f>E23+Q23</f>
        <v>169670</v>
      </c>
      <c r="E23" s="10">
        <f t="shared" si="3"/>
        <v>169670</v>
      </c>
      <c r="F23" s="82">
        <f>SUM(F24:F33)</f>
        <v>0</v>
      </c>
      <c r="G23" s="83">
        <f>SUM(G24:G33)</f>
        <v>0</v>
      </c>
      <c r="H23" s="83">
        <f>SUM(H24:H33)</f>
        <v>169670</v>
      </c>
      <c r="I23" s="83">
        <f>SUM(I24:I33)</f>
        <v>0</v>
      </c>
      <c r="J23" s="83">
        <f>SUM(J24:J33)</f>
        <v>0</v>
      </c>
      <c r="K23" s="81">
        <f t="shared" si="0"/>
        <v>177475</v>
      </c>
      <c r="L23" s="85">
        <f aca="true" t="shared" si="4" ref="L23:Q23">SUM(L24:L33)</f>
        <v>0</v>
      </c>
      <c r="M23" s="83">
        <f t="shared" si="4"/>
        <v>0</v>
      </c>
      <c r="N23" s="83">
        <f t="shared" si="4"/>
        <v>177475</v>
      </c>
      <c r="O23" s="83">
        <f t="shared" si="4"/>
        <v>0</v>
      </c>
      <c r="P23" s="86">
        <f t="shared" si="4"/>
        <v>0</v>
      </c>
      <c r="Q23" s="13">
        <f t="shared" si="4"/>
        <v>0</v>
      </c>
      <c r="R23" s="20"/>
      <c r="S23" s="20"/>
      <c r="T23" s="20"/>
      <c r="U23" s="20"/>
    </row>
    <row r="24" spans="1:21" ht="21" customHeight="1">
      <c r="A24" s="31">
        <v>1</v>
      </c>
      <c r="B24" s="59" t="s">
        <v>29</v>
      </c>
      <c r="C24" s="36" t="s">
        <v>25</v>
      </c>
      <c r="D24" s="8">
        <f>E24+Q24</f>
        <v>72180</v>
      </c>
      <c r="E24" s="10">
        <f t="shared" si="3"/>
        <v>72180</v>
      </c>
      <c r="F24" s="48"/>
      <c r="G24" s="3"/>
      <c r="H24" s="3">
        <v>72180</v>
      </c>
      <c r="I24" s="3"/>
      <c r="J24" s="6"/>
      <c r="K24" s="81">
        <f t="shared" si="0"/>
        <v>72180</v>
      </c>
      <c r="L24" s="48"/>
      <c r="M24" s="55"/>
      <c r="N24" s="3">
        <v>72180</v>
      </c>
      <c r="O24" s="3"/>
      <c r="P24" s="5"/>
      <c r="Q24" s="11"/>
      <c r="R24" s="20"/>
      <c r="S24" s="20"/>
      <c r="T24" s="20"/>
      <c r="U24" s="20"/>
    </row>
    <row r="25" spans="1:21" ht="30" customHeight="1">
      <c r="A25" s="31">
        <v>2</v>
      </c>
      <c r="B25" s="59" t="s">
        <v>48</v>
      </c>
      <c r="C25" s="36" t="s">
        <v>25</v>
      </c>
      <c r="D25" s="8">
        <f>E25+Q25</f>
        <v>0</v>
      </c>
      <c r="E25" s="10">
        <f t="shared" si="3"/>
        <v>0</v>
      </c>
      <c r="F25" s="48"/>
      <c r="G25" s="3"/>
      <c r="H25" s="3"/>
      <c r="I25" s="3"/>
      <c r="J25" s="6"/>
      <c r="K25" s="81">
        <f t="shared" si="0"/>
        <v>2381</v>
      </c>
      <c r="L25" s="48"/>
      <c r="M25" s="3"/>
      <c r="N25" s="3">
        <v>2381</v>
      </c>
      <c r="O25" s="3"/>
      <c r="P25" s="5"/>
      <c r="Q25" s="11"/>
      <c r="R25" s="20"/>
      <c r="S25" s="20"/>
      <c r="T25" s="20"/>
      <c r="U25" s="20"/>
    </row>
    <row r="26" spans="1:21" ht="16.5" customHeight="1">
      <c r="A26" s="28">
        <v>3</v>
      </c>
      <c r="B26" s="98" t="s">
        <v>65</v>
      </c>
      <c r="C26" s="36" t="s">
        <v>26</v>
      </c>
      <c r="D26" s="8">
        <f>E26+Q26</f>
        <v>0</v>
      </c>
      <c r="E26" s="10">
        <f t="shared" si="3"/>
        <v>0</v>
      </c>
      <c r="F26" s="48"/>
      <c r="G26" s="3"/>
      <c r="H26" s="3"/>
      <c r="I26" s="3"/>
      <c r="J26" s="6"/>
      <c r="K26" s="81">
        <f t="shared" si="0"/>
        <v>758</v>
      </c>
      <c r="L26" s="48"/>
      <c r="M26" s="3"/>
      <c r="N26" s="3">
        <v>758</v>
      </c>
      <c r="O26" s="3"/>
      <c r="P26" s="5"/>
      <c r="Q26" s="11"/>
      <c r="R26" s="20"/>
      <c r="S26" s="20"/>
      <c r="T26" s="20"/>
      <c r="U26" s="20"/>
    </row>
    <row r="27" spans="1:21" ht="16.5" customHeight="1">
      <c r="A27" s="31">
        <v>4</v>
      </c>
      <c r="B27" s="98" t="s">
        <v>66</v>
      </c>
      <c r="C27" s="36" t="s">
        <v>26</v>
      </c>
      <c r="D27" s="8">
        <f>E27+Q27</f>
        <v>0</v>
      </c>
      <c r="E27" s="10">
        <f t="shared" si="3"/>
        <v>0</v>
      </c>
      <c r="F27" s="48"/>
      <c r="G27" s="3"/>
      <c r="H27" s="3"/>
      <c r="I27" s="3"/>
      <c r="J27" s="6"/>
      <c r="K27" s="81">
        <f t="shared" si="0"/>
        <v>1958</v>
      </c>
      <c r="L27" s="48"/>
      <c r="M27" s="3"/>
      <c r="N27" s="3">
        <v>1958</v>
      </c>
      <c r="O27" s="3"/>
      <c r="P27" s="5"/>
      <c r="Q27" s="11"/>
      <c r="R27" s="20"/>
      <c r="S27" s="20"/>
      <c r="T27" s="20"/>
      <c r="U27" s="20"/>
    </row>
    <row r="28" spans="1:21" ht="26.25" customHeight="1">
      <c r="A28" s="31">
        <v>5</v>
      </c>
      <c r="B28" s="101" t="s">
        <v>30</v>
      </c>
      <c r="C28" s="36" t="s">
        <v>31</v>
      </c>
      <c r="D28" s="8">
        <f>E28+Q28</f>
        <v>97490</v>
      </c>
      <c r="E28" s="10">
        <f t="shared" si="3"/>
        <v>97490</v>
      </c>
      <c r="F28" s="48"/>
      <c r="G28" s="3"/>
      <c r="H28" s="3">
        <v>97490</v>
      </c>
      <c r="I28" s="3"/>
      <c r="J28" s="6"/>
      <c r="K28" s="81">
        <f t="shared" si="0"/>
        <v>97490</v>
      </c>
      <c r="L28" s="48"/>
      <c r="M28" s="3"/>
      <c r="N28" s="3">
        <v>97490</v>
      </c>
      <c r="O28" s="3"/>
      <c r="P28" s="5"/>
      <c r="Q28" s="11"/>
      <c r="R28" s="20"/>
      <c r="S28" s="20"/>
      <c r="T28" s="20"/>
      <c r="U28" s="20"/>
    </row>
    <row r="29" spans="1:21" ht="27" customHeight="1">
      <c r="A29" s="31">
        <v>6</v>
      </c>
      <c r="B29" s="101" t="s">
        <v>67</v>
      </c>
      <c r="C29" s="36" t="s">
        <v>27</v>
      </c>
      <c r="D29" s="8">
        <f>E29+Q29</f>
        <v>0</v>
      </c>
      <c r="E29" s="10">
        <f t="shared" si="3"/>
        <v>0</v>
      </c>
      <c r="F29" s="48"/>
      <c r="G29" s="3"/>
      <c r="H29" s="3"/>
      <c r="I29" s="3"/>
      <c r="J29" s="6"/>
      <c r="K29" s="81">
        <f t="shared" si="0"/>
        <v>742</v>
      </c>
      <c r="L29" s="48"/>
      <c r="M29" s="3"/>
      <c r="N29" s="3">
        <v>742</v>
      </c>
      <c r="O29" s="3"/>
      <c r="P29" s="5"/>
      <c r="Q29" s="11"/>
      <c r="R29" s="20"/>
      <c r="S29" s="20"/>
      <c r="T29" s="20"/>
      <c r="U29" s="20"/>
    </row>
    <row r="30" spans="1:21" ht="16.5" customHeight="1">
      <c r="A30" s="28">
        <v>7</v>
      </c>
      <c r="B30" s="101" t="s">
        <v>68</v>
      </c>
      <c r="C30" s="36" t="s">
        <v>32</v>
      </c>
      <c r="D30" s="8">
        <f>E30+Q30</f>
        <v>0</v>
      </c>
      <c r="E30" s="10">
        <f t="shared" si="3"/>
        <v>0</v>
      </c>
      <c r="F30" s="48"/>
      <c r="G30" s="3"/>
      <c r="H30" s="3"/>
      <c r="I30" s="3"/>
      <c r="J30" s="6"/>
      <c r="K30" s="81">
        <f t="shared" si="0"/>
        <v>1714</v>
      </c>
      <c r="L30" s="48"/>
      <c r="M30" s="3"/>
      <c r="N30" s="3">
        <v>1714</v>
      </c>
      <c r="O30" s="3"/>
      <c r="P30" s="5"/>
      <c r="Q30" s="11"/>
      <c r="R30" s="20"/>
      <c r="S30" s="20"/>
      <c r="T30" s="20"/>
      <c r="U30" s="20"/>
    </row>
    <row r="31" spans="1:21" ht="26.25" customHeight="1">
      <c r="A31" s="31">
        <v>8</v>
      </c>
      <c r="B31" s="98" t="s">
        <v>116</v>
      </c>
      <c r="C31" s="36" t="s">
        <v>28</v>
      </c>
      <c r="D31" s="8">
        <f>E31+Q31</f>
        <v>0</v>
      </c>
      <c r="E31" s="10">
        <f t="shared" si="3"/>
        <v>0</v>
      </c>
      <c r="F31" s="48"/>
      <c r="G31" s="3"/>
      <c r="H31" s="3"/>
      <c r="I31" s="3"/>
      <c r="J31" s="6"/>
      <c r="K31" s="81">
        <f t="shared" si="0"/>
        <v>252</v>
      </c>
      <c r="L31" s="48"/>
      <c r="M31" s="3"/>
      <c r="N31" s="3">
        <v>252</v>
      </c>
      <c r="O31" s="3"/>
      <c r="P31" s="5"/>
      <c r="Q31" s="11"/>
      <c r="R31" s="20"/>
      <c r="S31" s="20"/>
      <c r="T31" s="20"/>
      <c r="U31" s="20"/>
    </row>
    <row r="32" spans="1:21" ht="12.75" customHeight="1">
      <c r="A32" s="28"/>
      <c r="B32" s="102"/>
      <c r="C32" s="36"/>
      <c r="D32" s="8">
        <f>E32+Q32</f>
        <v>0</v>
      </c>
      <c r="E32" s="10">
        <f aca="true" t="shared" si="5" ref="E32:E44">F32+G32+H32+I32+J32</f>
        <v>0</v>
      </c>
      <c r="F32" s="48"/>
      <c r="G32" s="3"/>
      <c r="H32" s="3"/>
      <c r="I32" s="3"/>
      <c r="J32" s="6"/>
      <c r="K32" s="81">
        <f aca="true" t="shared" si="6" ref="K32:K52">L32+M32+N32+O32+P32</f>
        <v>0</v>
      </c>
      <c r="L32" s="48"/>
      <c r="M32" s="3"/>
      <c r="N32" s="3"/>
      <c r="O32" s="3"/>
      <c r="P32" s="5"/>
      <c r="Q32" s="11"/>
      <c r="R32" s="20"/>
      <c r="S32" s="20"/>
      <c r="T32" s="20"/>
      <c r="U32" s="20"/>
    </row>
    <row r="33" spans="1:21" ht="12.75" customHeight="1">
      <c r="A33" s="31"/>
      <c r="B33" s="102"/>
      <c r="C33" s="36"/>
      <c r="D33" s="8">
        <f>E33+Q33</f>
        <v>0</v>
      </c>
      <c r="E33" s="10">
        <f t="shared" si="5"/>
        <v>0</v>
      </c>
      <c r="F33" s="48"/>
      <c r="G33" s="3"/>
      <c r="H33" s="3"/>
      <c r="I33" s="3"/>
      <c r="J33" s="6"/>
      <c r="K33" s="81">
        <f t="shared" si="6"/>
        <v>0</v>
      </c>
      <c r="L33" s="48"/>
      <c r="M33" s="3"/>
      <c r="N33" s="3"/>
      <c r="O33" s="3"/>
      <c r="P33" s="5"/>
      <c r="Q33" s="11"/>
      <c r="R33" s="20"/>
      <c r="S33" s="20"/>
      <c r="T33" s="20"/>
      <c r="U33" s="20"/>
    </row>
    <row r="34" spans="1:21" ht="12.75" customHeight="1">
      <c r="A34" s="32" t="s">
        <v>19</v>
      </c>
      <c r="B34" s="100" t="s">
        <v>69</v>
      </c>
      <c r="C34" s="38"/>
      <c r="D34" s="8">
        <f>E34+Q34</f>
        <v>0</v>
      </c>
      <c r="E34" s="10">
        <f>F34+G34+H34+I34+J34</f>
        <v>0</v>
      </c>
      <c r="F34" s="82">
        <f>SUM(F35:F38)</f>
        <v>0</v>
      </c>
      <c r="G34" s="83">
        <f>SUM(G35:G38)</f>
        <v>0</v>
      </c>
      <c r="H34" s="83">
        <f>SUM(H35:H38)</f>
        <v>0</v>
      </c>
      <c r="I34" s="83">
        <f>SUM(I35:I38)</f>
        <v>0</v>
      </c>
      <c r="J34" s="83">
        <f>SUM(J35:J38)</f>
        <v>0</v>
      </c>
      <c r="K34" s="81">
        <f>L34+M34+N34+O34+P34</f>
        <v>1100</v>
      </c>
      <c r="L34" s="82">
        <f aca="true" t="shared" si="7" ref="L34:Q34">SUM(L35:L38)</f>
        <v>0</v>
      </c>
      <c r="M34" s="82">
        <f t="shared" si="7"/>
        <v>0</v>
      </c>
      <c r="N34" s="82">
        <f t="shared" si="7"/>
        <v>1100</v>
      </c>
      <c r="O34" s="82">
        <f t="shared" si="7"/>
        <v>0</v>
      </c>
      <c r="P34" s="82">
        <f t="shared" si="7"/>
        <v>0</v>
      </c>
      <c r="Q34" s="50">
        <f t="shared" si="7"/>
        <v>0</v>
      </c>
      <c r="R34" s="57"/>
      <c r="S34" s="20"/>
      <c r="T34" s="20"/>
      <c r="U34" s="20"/>
    </row>
    <row r="35" spans="1:21" ht="15.75" customHeight="1">
      <c r="A35" s="28">
        <v>1</v>
      </c>
      <c r="B35" s="98" t="s">
        <v>70</v>
      </c>
      <c r="C35" s="36"/>
      <c r="D35" s="8">
        <f>E35+Q35</f>
        <v>0</v>
      </c>
      <c r="E35" s="10">
        <f>F35+G35+H35+I35+J35</f>
        <v>0</v>
      </c>
      <c r="F35" s="48"/>
      <c r="G35" s="3"/>
      <c r="H35" s="3"/>
      <c r="I35" s="3"/>
      <c r="J35" s="6"/>
      <c r="K35" s="81">
        <f>L35+M35+N35+O35+P35</f>
        <v>1100</v>
      </c>
      <c r="L35" s="48"/>
      <c r="M35" s="3"/>
      <c r="N35" s="3">
        <v>1100</v>
      </c>
      <c r="O35" s="3"/>
      <c r="P35" s="5"/>
      <c r="Q35" s="11"/>
      <c r="R35" s="20"/>
      <c r="S35" s="20"/>
      <c r="T35" s="20"/>
      <c r="U35" s="20"/>
    </row>
    <row r="36" spans="1:21" ht="12.75" customHeight="1">
      <c r="A36" s="28"/>
      <c r="B36" s="102"/>
      <c r="C36" s="36"/>
      <c r="D36" s="8">
        <f>E36+Q36</f>
        <v>0</v>
      </c>
      <c r="E36" s="10">
        <f>F36+G36+H36+I36+J36</f>
        <v>0</v>
      </c>
      <c r="F36" s="48"/>
      <c r="G36" s="3"/>
      <c r="H36" s="3"/>
      <c r="I36" s="3"/>
      <c r="J36" s="6"/>
      <c r="K36" s="81">
        <f>L36+M36+N36+O36+P36</f>
        <v>0</v>
      </c>
      <c r="L36" s="48"/>
      <c r="M36" s="3"/>
      <c r="N36" s="3"/>
      <c r="O36" s="3"/>
      <c r="P36" s="5"/>
      <c r="Q36" s="11"/>
      <c r="R36" s="20"/>
      <c r="S36" s="20"/>
      <c r="T36" s="20"/>
      <c r="U36" s="20"/>
    </row>
    <row r="37" spans="1:21" ht="12.75" customHeight="1">
      <c r="A37" s="31"/>
      <c r="B37" s="102"/>
      <c r="C37" s="36"/>
      <c r="D37" s="8"/>
      <c r="E37" s="10"/>
      <c r="F37" s="48"/>
      <c r="G37" s="3"/>
      <c r="H37" s="3"/>
      <c r="I37" s="3"/>
      <c r="J37" s="6"/>
      <c r="K37" s="81"/>
      <c r="L37" s="48"/>
      <c r="M37" s="3"/>
      <c r="N37" s="3"/>
      <c r="O37" s="3"/>
      <c r="P37" s="6"/>
      <c r="Q37" s="11"/>
      <c r="R37" s="57"/>
      <c r="S37" s="20"/>
      <c r="T37" s="20"/>
      <c r="U37" s="20"/>
    </row>
    <row r="38" spans="1:21" ht="12.75" customHeight="1">
      <c r="A38" s="31"/>
      <c r="B38" s="102"/>
      <c r="C38" s="36"/>
      <c r="D38" s="8"/>
      <c r="E38" s="10"/>
      <c r="F38" s="48"/>
      <c r="G38" s="3"/>
      <c r="H38" s="3"/>
      <c r="I38" s="3"/>
      <c r="J38" s="6"/>
      <c r="K38" s="81"/>
      <c r="L38" s="48"/>
      <c r="M38" s="3"/>
      <c r="N38" s="3"/>
      <c r="O38" s="3"/>
      <c r="P38" s="6"/>
      <c r="Q38" s="11"/>
      <c r="R38" s="57"/>
      <c r="S38" s="20"/>
      <c r="T38" s="20"/>
      <c r="U38" s="20"/>
    </row>
    <row r="39" spans="1:21" ht="12.75" customHeight="1">
      <c r="A39" s="32" t="s">
        <v>21</v>
      </c>
      <c r="B39" s="100" t="s">
        <v>20</v>
      </c>
      <c r="C39" s="38"/>
      <c r="D39" s="8">
        <f>E39+Q39</f>
        <v>0</v>
      </c>
      <c r="E39" s="10">
        <f t="shared" si="5"/>
        <v>0</v>
      </c>
      <c r="F39" s="82">
        <f>SUM(F42:F42)</f>
        <v>0</v>
      </c>
      <c r="G39" s="83">
        <f>SUM(G42:G42)</f>
        <v>0</v>
      </c>
      <c r="H39" s="83">
        <f>SUM(H42:H42)</f>
        <v>0</v>
      </c>
      <c r="I39" s="83">
        <f>SUM(I42:I42)</f>
        <v>0</v>
      </c>
      <c r="J39" s="83">
        <f>SUM(J42:J42)</f>
        <v>0</v>
      </c>
      <c r="K39" s="81">
        <f t="shared" si="6"/>
        <v>13232</v>
      </c>
      <c r="L39" s="82">
        <f>SUM(L40:L42)</f>
        <v>0</v>
      </c>
      <c r="M39" s="83">
        <f>SUM(M40:M42)</f>
        <v>0</v>
      </c>
      <c r="N39" s="83">
        <f>SUM(N40:N42)</f>
        <v>0</v>
      </c>
      <c r="O39" s="83">
        <f>SUM(O40:O42)</f>
        <v>0</v>
      </c>
      <c r="P39" s="83">
        <f>SUM(P40:P42)</f>
        <v>13232</v>
      </c>
      <c r="Q39" s="13">
        <f>SUM(Q42:Q42)</f>
        <v>0</v>
      </c>
      <c r="R39" s="20"/>
      <c r="S39" s="20"/>
      <c r="T39" s="20"/>
      <c r="U39" s="20"/>
    </row>
    <row r="40" spans="1:21" ht="16.5" customHeight="1">
      <c r="A40" s="31">
        <v>1</v>
      </c>
      <c r="B40" s="101" t="s">
        <v>49</v>
      </c>
      <c r="C40" s="39" t="s">
        <v>25</v>
      </c>
      <c r="D40" s="8">
        <f>E40+Q40</f>
        <v>0</v>
      </c>
      <c r="E40" s="10">
        <f t="shared" si="5"/>
        <v>0</v>
      </c>
      <c r="F40" s="48"/>
      <c r="G40" s="3"/>
      <c r="H40" s="3"/>
      <c r="I40" s="3"/>
      <c r="J40" s="6"/>
      <c r="K40" s="81">
        <f t="shared" si="6"/>
        <v>12012</v>
      </c>
      <c r="L40" s="48"/>
      <c r="M40" s="3"/>
      <c r="N40" s="3"/>
      <c r="O40" s="3"/>
      <c r="P40" s="5">
        <v>12012</v>
      </c>
      <c r="Q40" s="11"/>
      <c r="R40" s="20"/>
      <c r="S40" s="20"/>
      <c r="T40" s="20"/>
      <c r="U40" s="20"/>
    </row>
    <row r="41" spans="1:21" ht="16.5" customHeight="1">
      <c r="A41" s="31">
        <v>2</v>
      </c>
      <c r="B41" s="98" t="s">
        <v>71</v>
      </c>
      <c r="C41" s="36" t="s">
        <v>27</v>
      </c>
      <c r="D41" s="8">
        <f>E41+Q41</f>
        <v>0</v>
      </c>
      <c r="E41" s="10">
        <f t="shared" si="5"/>
        <v>0</v>
      </c>
      <c r="F41" s="48"/>
      <c r="G41" s="3"/>
      <c r="H41" s="3"/>
      <c r="I41" s="3"/>
      <c r="J41" s="6"/>
      <c r="K41" s="81">
        <f t="shared" si="6"/>
        <v>1220</v>
      </c>
      <c r="L41" s="48"/>
      <c r="M41" s="3"/>
      <c r="N41" s="3"/>
      <c r="O41" s="3"/>
      <c r="P41" s="5">
        <v>1220</v>
      </c>
      <c r="Q41" s="11"/>
      <c r="R41" s="20"/>
      <c r="S41" s="20"/>
      <c r="T41" s="20"/>
      <c r="U41" s="20"/>
    </row>
    <row r="42" spans="1:21" ht="15" customHeight="1">
      <c r="A42" s="31"/>
      <c r="B42" s="98"/>
      <c r="C42" s="36"/>
      <c r="D42" s="8">
        <f>E42+Q42</f>
        <v>0</v>
      </c>
      <c r="E42" s="10">
        <f t="shared" si="5"/>
        <v>0</v>
      </c>
      <c r="F42" s="48"/>
      <c r="G42" s="3"/>
      <c r="H42" s="3"/>
      <c r="I42" s="3"/>
      <c r="J42" s="6"/>
      <c r="K42" s="81">
        <f t="shared" si="6"/>
        <v>0</v>
      </c>
      <c r="L42" s="48"/>
      <c r="M42" s="3"/>
      <c r="N42" s="3"/>
      <c r="O42" s="3"/>
      <c r="P42" s="5"/>
      <c r="Q42" s="11"/>
      <c r="R42" s="20"/>
      <c r="S42" s="20"/>
      <c r="T42" s="20"/>
      <c r="U42" s="20"/>
    </row>
    <row r="43" spans="1:21" ht="12.75">
      <c r="A43" s="32" t="s">
        <v>23</v>
      </c>
      <c r="B43" s="100" t="s">
        <v>15</v>
      </c>
      <c r="C43" s="38"/>
      <c r="D43" s="8">
        <f>E43+Q43</f>
        <v>1930186</v>
      </c>
      <c r="E43" s="10">
        <f t="shared" si="5"/>
        <v>1930186</v>
      </c>
      <c r="F43" s="82">
        <f>SUM(F44:F79)</f>
        <v>0</v>
      </c>
      <c r="G43" s="83">
        <f>SUM(G44:G79)</f>
        <v>690600</v>
      </c>
      <c r="H43" s="83">
        <f>SUM(H44:H79)</f>
        <v>0</v>
      </c>
      <c r="I43" s="83">
        <f>SUM(I44:I79)</f>
        <v>0</v>
      </c>
      <c r="J43" s="84">
        <f>SUM(J44:J79)</f>
        <v>1239586</v>
      </c>
      <c r="K43" s="81">
        <f t="shared" si="6"/>
        <v>2636184</v>
      </c>
      <c r="L43" s="82">
        <f aca="true" t="shared" si="8" ref="L43:Q43">SUM(L44:L79)</f>
        <v>0</v>
      </c>
      <c r="M43" s="83">
        <f t="shared" si="8"/>
        <v>690600</v>
      </c>
      <c r="N43" s="83">
        <f t="shared" si="8"/>
        <v>0</v>
      </c>
      <c r="O43" s="83">
        <f t="shared" si="8"/>
        <v>0</v>
      </c>
      <c r="P43" s="83">
        <f t="shared" si="8"/>
        <v>1945584</v>
      </c>
      <c r="Q43" s="2">
        <f t="shared" si="8"/>
        <v>0</v>
      </c>
      <c r="R43" s="20"/>
      <c r="S43" s="20"/>
      <c r="T43" s="20"/>
      <c r="U43" s="20"/>
    </row>
    <row r="44" spans="1:21" ht="39" customHeight="1">
      <c r="A44" s="28">
        <v>1</v>
      </c>
      <c r="B44" s="98" t="s">
        <v>50</v>
      </c>
      <c r="C44" s="39" t="s">
        <v>25</v>
      </c>
      <c r="D44" s="8">
        <f>E44+Q44</f>
        <v>90000</v>
      </c>
      <c r="E44" s="10">
        <f t="shared" si="5"/>
        <v>90000</v>
      </c>
      <c r="F44" s="48"/>
      <c r="G44" s="3">
        <v>90000</v>
      </c>
      <c r="H44" s="3"/>
      <c r="I44" s="3"/>
      <c r="J44" s="6"/>
      <c r="K44" s="81">
        <f t="shared" si="6"/>
        <v>90000</v>
      </c>
      <c r="L44" s="48"/>
      <c r="M44" s="3">
        <v>90000</v>
      </c>
      <c r="N44" s="3"/>
      <c r="O44" s="3"/>
      <c r="P44" s="5"/>
      <c r="Q44" s="11"/>
      <c r="R44" s="20"/>
      <c r="S44" s="20"/>
      <c r="T44" s="20"/>
      <c r="U44" s="20"/>
    </row>
    <row r="45" spans="1:21" ht="39.75" customHeight="1">
      <c r="A45" s="28">
        <v>2</v>
      </c>
      <c r="B45" s="98" t="s">
        <v>51</v>
      </c>
      <c r="C45" s="39" t="s">
        <v>25</v>
      </c>
      <c r="D45" s="8">
        <f>E45+Q45</f>
        <v>540600</v>
      </c>
      <c r="E45" s="10">
        <f aca="true" t="shared" si="9" ref="E45:E50">F45+G45+H45+I45+J45</f>
        <v>540600</v>
      </c>
      <c r="F45" s="48"/>
      <c r="G45" s="3">
        <v>540600</v>
      </c>
      <c r="H45" s="3"/>
      <c r="I45" s="3"/>
      <c r="J45" s="6"/>
      <c r="K45" s="81">
        <f t="shared" si="6"/>
        <v>540600</v>
      </c>
      <c r="L45" s="48"/>
      <c r="M45" s="3">
        <v>540600</v>
      </c>
      <c r="N45" s="3"/>
      <c r="O45" s="3"/>
      <c r="P45" s="5"/>
      <c r="Q45" s="11"/>
      <c r="R45" s="20"/>
      <c r="S45" s="20"/>
      <c r="T45" s="20"/>
      <c r="U45" s="20"/>
    </row>
    <row r="46" spans="1:21" ht="33" customHeight="1">
      <c r="A46" s="28">
        <v>3</v>
      </c>
      <c r="B46" s="101" t="s">
        <v>38</v>
      </c>
      <c r="C46" s="39" t="s">
        <v>25</v>
      </c>
      <c r="D46" s="8"/>
      <c r="E46" s="10">
        <f t="shared" si="9"/>
        <v>58448</v>
      </c>
      <c r="F46" s="48"/>
      <c r="G46" s="3"/>
      <c r="H46" s="3"/>
      <c r="I46" s="3"/>
      <c r="J46" s="6">
        <v>58448</v>
      </c>
      <c r="K46" s="81">
        <f t="shared" si="6"/>
        <v>58445</v>
      </c>
      <c r="L46" s="48"/>
      <c r="M46" s="3"/>
      <c r="N46" s="3"/>
      <c r="O46" s="3"/>
      <c r="P46" s="5">
        <v>58445</v>
      </c>
      <c r="Q46" s="11"/>
      <c r="R46" s="20"/>
      <c r="S46" s="20"/>
      <c r="T46" s="20"/>
      <c r="U46" s="20"/>
    </row>
    <row r="47" spans="1:21" ht="16.5" customHeight="1">
      <c r="A47" s="28">
        <v>4</v>
      </c>
      <c r="B47" s="101" t="s">
        <v>35</v>
      </c>
      <c r="C47" s="39" t="s">
        <v>25</v>
      </c>
      <c r="D47" s="8">
        <f>E47+Q47</f>
        <v>0</v>
      </c>
      <c r="E47" s="10">
        <f t="shared" si="9"/>
        <v>0</v>
      </c>
      <c r="F47" s="48"/>
      <c r="G47" s="3"/>
      <c r="H47" s="3"/>
      <c r="I47" s="3"/>
      <c r="J47" s="6"/>
      <c r="K47" s="81">
        <f t="shared" si="6"/>
        <v>23971</v>
      </c>
      <c r="L47" s="48"/>
      <c r="M47" s="3"/>
      <c r="N47" s="3"/>
      <c r="O47" s="3"/>
      <c r="P47" s="5">
        <v>23971</v>
      </c>
      <c r="Q47" s="11"/>
      <c r="R47" s="20"/>
      <c r="S47" s="20"/>
      <c r="T47" s="20"/>
      <c r="U47" s="20"/>
    </row>
    <row r="48" spans="1:21" ht="16.5" customHeight="1">
      <c r="A48" s="28">
        <v>5</v>
      </c>
      <c r="B48" s="101" t="s">
        <v>52</v>
      </c>
      <c r="C48" s="39" t="s">
        <v>25</v>
      </c>
      <c r="D48" s="8"/>
      <c r="E48" s="10">
        <f t="shared" si="9"/>
        <v>0</v>
      </c>
      <c r="F48" s="48"/>
      <c r="G48" s="3"/>
      <c r="H48" s="3"/>
      <c r="I48" s="3"/>
      <c r="J48" s="6"/>
      <c r="K48" s="81">
        <f t="shared" si="6"/>
        <v>70545</v>
      </c>
      <c r="L48" s="48"/>
      <c r="M48" s="3"/>
      <c r="N48" s="3"/>
      <c r="O48" s="3"/>
      <c r="P48" s="5">
        <v>70545</v>
      </c>
      <c r="Q48" s="11"/>
      <c r="R48" s="20"/>
      <c r="S48" s="20"/>
      <c r="T48" s="20"/>
      <c r="U48" s="20"/>
    </row>
    <row r="49" spans="1:21" ht="16.5" customHeight="1">
      <c r="A49" s="28">
        <v>6</v>
      </c>
      <c r="B49" s="101" t="s">
        <v>53</v>
      </c>
      <c r="C49" s="39" t="s">
        <v>25</v>
      </c>
      <c r="D49" s="8">
        <f>E49+Q49</f>
        <v>0</v>
      </c>
      <c r="E49" s="10">
        <f t="shared" si="9"/>
        <v>0</v>
      </c>
      <c r="F49" s="48"/>
      <c r="G49" s="3"/>
      <c r="H49" s="3"/>
      <c r="I49" s="3"/>
      <c r="J49" s="6"/>
      <c r="K49" s="81">
        <f t="shared" si="6"/>
        <v>47461</v>
      </c>
      <c r="L49" s="48"/>
      <c r="M49" s="3"/>
      <c r="N49" s="3"/>
      <c r="O49" s="3"/>
      <c r="P49" s="5">
        <v>47461</v>
      </c>
      <c r="Q49" s="11"/>
      <c r="R49" s="20"/>
      <c r="S49" s="20"/>
      <c r="T49" s="20"/>
      <c r="U49" s="20"/>
    </row>
    <row r="50" spans="1:21" ht="16.5" customHeight="1">
      <c r="A50" s="28">
        <v>7</v>
      </c>
      <c r="B50" s="101" t="s">
        <v>54</v>
      </c>
      <c r="C50" s="39" t="s">
        <v>25</v>
      </c>
      <c r="D50" s="8">
        <f>E50+Q50</f>
        <v>0</v>
      </c>
      <c r="E50" s="10">
        <f t="shared" si="9"/>
        <v>0</v>
      </c>
      <c r="F50" s="48"/>
      <c r="G50" s="3"/>
      <c r="H50" s="3"/>
      <c r="I50" s="3"/>
      <c r="J50" s="6"/>
      <c r="K50" s="81">
        <f t="shared" si="6"/>
        <v>55030</v>
      </c>
      <c r="L50" s="48"/>
      <c r="M50" s="3"/>
      <c r="N50" s="3"/>
      <c r="O50" s="3"/>
      <c r="P50" s="5">
        <v>55030</v>
      </c>
      <c r="Q50" s="11"/>
      <c r="R50" s="20"/>
      <c r="S50" s="20"/>
      <c r="T50" s="20"/>
      <c r="U50" s="20"/>
    </row>
    <row r="51" spans="1:21" ht="16.5" customHeight="1">
      <c r="A51" s="28">
        <v>9</v>
      </c>
      <c r="B51" s="98" t="s">
        <v>72</v>
      </c>
      <c r="C51" s="35" t="s">
        <v>27</v>
      </c>
      <c r="D51" s="8">
        <f>E51+Q51</f>
        <v>0</v>
      </c>
      <c r="E51" s="10">
        <f aca="true" t="shared" si="10" ref="E51:E61">F51+G51+H51+I51+J51</f>
        <v>0</v>
      </c>
      <c r="F51" s="48"/>
      <c r="G51" s="3"/>
      <c r="H51" s="3"/>
      <c r="I51" s="3"/>
      <c r="J51" s="6"/>
      <c r="K51" s="81">
        <f t="shared" si="6"/>
        <v>8061</v>
      </c>
      <c r="L51" s="48"/>
      <c r="M51" s="3"/>
      <c r="N51" s="3"/>
      <c r="O51" s="3"/>
      <c r="P51" s="5">
        <v>8061</v>
      </c>
      <c r="Q51" s="11"/>
      <c r="R51" s="20"/>
      <c r="S51" s="20"/>
      <c r="T51" s="20"/>
      <c r="U51" s="20"/>
    </row>
    <row r="52" spans="1:21" ht="21" customHeight="1">
      <c r="A52" s="28">
        <v>10</v>
      </c>
      <c r="B52" s="98" t="s">
        <v>73</v>
      </c>
      <c r="C52" s="35" t="s">
        <v>27</v>
      </c>
      <c r="D52" s="8">
        <f>E52+Q52</f>
        <v>0</v>
      </c>
      <c r="E52" s="52">
        <f t="shared" si="10"/>
        <v>0</v>
      </c>
      <c r="F52" s="48"/>
      <c r="G52" s="3"/>
      <c r="H52" s="3"/>
      <c r="I52" s="3"/>
      <c r="J52" s="6"/>
      <c r="K52" s="81">
        <f t="shared" si="6"/>
        <v>1560</v>
      </c>
      <c r="L52" s="48"/>
      <c r="M52" s="3"/>
      <c r="N52" s="3"/>
      <c r="O52" s="3"/>
      <c r="P52" s="5">
        <v>1560</v>
      </c>
      <c r="Q52" s="11"/>
      <c r="R52" s="20"/>
      <c r="S52" s="20"/>
      <c r="T52" s="20"/>
      <c r="U52" s="20"/>
    </row>
    <row r="53" spans="1:21" ht="13.5" customHeight="1">
      <c r="A53" s="28">
        <v>11</v>
      </c>
      <c r="B53" s="98" t="s">
        <v>74</v>
      </c>
      <c r="C53" s="35" t="s">
        <v>27</v>
      </c>
      <c r="D53" s="8">
        <f>E53+Q53</f>
        <v>0</v>
      </c>
      <c r="E53" s="10">
        <f t="shared" si="10"/>
        <v>0</v>
      </c>
      <c r="F53" s="48"/>
      <c r="G53" s="3"/>
      <c r="H53" s="3"/>
      <c r="I53" s="3"/>
      <c r="J53" s="6"/>
      <c r="K53" s="81">
        <f aca="true" t="shared" si="11" ref="K53:K58">L53+M53+N53+O53+P53</f>
        <v>1380</v>
      </c>
      <c r="L53" s="48"/>
      <c r="M53" s="3"/>
      <c r="N53" s="3"/>
      <c r="O53" s="3"/>
      <c r="P53" s="5">
        <v>1380</v>
      </c>
      <c r="Q53" s="11"/>
      <c r="R53" s="20"/>
      <c r="S53" s="20"/>
      <c r="T53" s="20"/>
      <c r="U53" s="20"/>
    </row>
    <row r="54" spans="1:21" ht="17.25" customHeight="1">
      <c r="A54" s="28">
        <v>12</v>
      </c>
      <c r="B54" s="98" t="s">
        <v>75</v>
      </c>
      <c r="C54" s="35" t="s">
        <v>27</v>
      </c>
      <c r="D54" s="8">
        <f>E54+Q54</f>
        <v>0</v>
      </c>
      <c r="E54" s="10">
        <f t="shared" si="10"/>
        <v>0</v>
      </c>
      <c r="F54" s="48"/>
      <c r="G54" s="3"/>
      <c r="H54" s="3"/>
      <c r="I54" s="3"/>
      <c r="J54" s="6"/>
      <c r="K54" s="81">
        <f t="shared" si="11"/>
        <v>1992</v>
      </c>
      <c r="L54" s="48"/>
      <c r="M54" s="3"/>
      <c r="N54" s="3"/>
      <c r="O54" s="3"/>
      <c r="P54" s="5">
        <v>1992</v>
      </c>
      <c r="Q54" s="11"/>
      <c r="R54" s="20"/>
      <c r="S54" s="20"/>
      <c r="T54" s="20"/>
      <c r="U54" s="20"/>
    </row>
    <row r="55" spans="1:21" ht="85.5" customHeight="1">
      <c r="A55" s="28">
        <v>14</v>
      </c>
      <c r="B55" s="101" t="s">
        <v>76</v>
      </c>
      <c r="C55" s="35" t="s">
        <v>41</v>
      </c>
      <c r="D55" s="8">
        <f>E55+Q55</f>
        <v>60000</v>
      </c>
      <c r="E55" s="10">
        <f t="shared" si="10"/>
        <v>60000</v>
      </c>
      <c r="F55" s="48"/>
      <c r="G55" s="3">
        <v>60000</v>
      </c>
      <c r="H55" s="3"/>
      <c r="I55" s="3"/>
      <c r="J55" s="6"/>
      <c r="K55" s="81">
        <f t="shared" si="11"/>
        <v>60000</v>
      </c>
      <c r="L55" s="48"/>
      <c r="M55" s="3">
        <v>60000</v>
      </c>
      <c r="N55" s="3"/>
      <c r="O55" s="3"/>
      <c r="P55" s="5"/>
      <c r="Q55" s="11"/>
      <c r="R55" s="20"/>
      <c r="S55" s="20"/>
      <c r="T55" s="20"/>
      <c r="U55" s="20"/>
    </row>
    <row r="56" spans="1:21" ht="15.75" customHeight="1">
      <c r="A56" s="28">
        <v>15</v>
      </c>
      <c r="B56" s="101" t="s">
        <v>40</v>
      </c>
      <c r="C56" s="35" t="s">
        <v>41</v>
      </c>
      <c r="D56" s="8">
        <f>E56+Q56</f>
        <v>30000</v>
      </c>
      <c r="E56" s="10">
        <f t="shared" si="10"/>
        <v>30000</v>
      </c>
      <c r="F56" s="48"/>
      <c r="G56" s="3"/>
      <c r="H56" s="3"/>
      <c r="I56" s="3"/>
      <c r="J56" s="6">
        <v>30000</v>
      </c>
      <c r="K56" s="81">
        <f t="shared" si="11"/>
        <v>0</v>
      </c>
      <c r="L56" s="48"/>
      <c r="M56" s="3"/>
      <c r="N56" s="3"/>
      <c r="O56" s="3"/>
      <c r="P56" s="5"/>
      <c r="Q56" s="11"/>
      <c r="R56" s="20"/>
      <c r="S56" s="20"/>
      <c r="T56" s="20"/>
      <c r="U56" s="20"/>
    </row>
    <row r="57" spans="1:21" ht="27" customHeight="1">
      <c r="A57" s="28">
        <v>16</v>
      </c>
      <c r="B57" s="101" t="s">
        <v>36</v>
      </c>
      <c r="C57" s="35" t="s">
        <v>41</v>
      </c>
      <c r="D57" s="8">
        <f>E57+Q57</f>
        <v>37680</v>
      </c>
      <c r="E57" s="10">
        <f t="shared" si="10"/>
        <v>37680</v>
      </c>
      <c r="F57" s="48"/>
      <c r="G57" s="3"/>
      <c r="H57" s="3"/>
      <c r="I57" s="3"/>
      <c r="J57" s="6">
        <v>37680</v>
      </c>
      <c r="K57" s="81">
        <f t="shared" si="11"/>
        <v>37680</v>
      </c>
      <c r="L57" s="48"/>
      <c r="M57" s="3"/>
      <c r="N57" s="3"/>
      <c r="O57" s="3"/>
      <c r="P57" s="3">
        <v>37680</v>
      </c>
      <c r="Q57" s="11"/>
      <c r="R57" s="20"/>
      <c r="S57" s="20"/>
      <c r="T57" s="20"/>
      <c r="U57" s="20"/>
    </row>
    <row r="58" spans="1:21" ht="28.5" customHeight="1">
      <c r="A58" s="28">
        <v>17</v>
      </c>
      <c r="B58" s="101" t="s">
        <v>37</v>
      </c>
      <c r="C58" s="35" t="s">
        <v>41</v>
      </c>
      <c r="D58" s="8">
        <f>E58+Q58</f>
        <v>31053</v>
      </c>
      <c r="E58" s="10">
        <f t="shared" si="10"/>
        <v>31053</v>
      </c>
      <c r="F58" s="48"/>
      <c r="G58" s="3"/>
      <c r="H58" s="3"/>
      <c r="I58" s="3"/>
      <c r="J58" s="6">
        <v>31053</v>
      </c>
      <c r="K58" s="81">
        <f t="shared" si="11"/>
        <v>31053</v>
      </c>
      <c r="L58" s="48"/>
      <c r="M58" s="3"/>
      <c r="N58" s="3"/>
      <c r="O58" s="3"/>
      <c r="P58" s="3">
        <v>31053</v>
      </c>
      <c r="Q58" s="11"/>
      <c r="R58" s="20"/>
      <c r="S58" s="20"/>
      <c r="T58" s="20"/>
      <c r="U58" s="20"/>
    </row>
    <row r="59" spans="1:21" ht="41.25" customHeight="1">
      <c r="A59" s="28">
        <v>18</v>
      </c>
      <c r="B59" s="101" t="s">
        <v>39</v>
      </c>
      <c r="C59" s="35" t="s">
        <v>41</v>
      </c>
      <c r="D59" s="8">
        <f>E59+Q59</f>
        <v>476480</v>
      </c>
      <c r="E59" s="10">
        <f t="shared" si="10"/>
        <v>476480</v>
      </c>
      <c r="F59" s="48"/>
      <c r="G59" s="3"/>
      <c r="H59" s="3"/>
      <c r="I59" s="3"/>
      <c r="J59" s="6">
        <v>476480</v>
      </c>
      <c r="K59" s="81">
        <f>L59+M59+N59+O59+P59</f>
        <v>476480</v>
      </c>
      <c r="L59" s="48"/>
      <c r="M59" s="3"/>
      <c r="N59" s="3"/>
      <c r="O59" s="3"/>
      <c r="P59" s="5">
        <v>476480</v>
      </c>
      <c r="Q59" s="11"/>
      <c r="R59" s="20"/>
      <c r="S59" s="20"/>
      <c r="T59" s="20"/>
      <c r="U59" s="20"/>
    </row>
    <row r="60" spans="1:21" ht="15.75" customHeight="1">
      <c r="A60" s="28">
        <v>19</v>
      </c>
      <c r="B60" s="101" t="s">
        <v>77</v>
      </c>
      <c r="C60" s="35" t="s">
        <v>41</v>
      </c>
      <c r="D60" s="8">
        <f>E60+Q60</f>
        <v>0</v>
      </c>
      <c r="E60" s="10">
        <f t="shared" si="10"/>
        <v>0</v>
      </c>
      <c r="F60" s="48"/>
      <c r="G60" s="3"/>
      <c r="H60" s="3"/>
      <c r="I60" s="3"/>
      <c r="J60" s="6"/>
      <c r="K60" s="81">
        <f>L60+M60+N60+O60+P60</f>
        <v>5748</v>
      </c>
      <c r="L60" s="48"/>
      <c r="M60" s="3"/>
      <c r="N60" s="3"/>
      <c r="O60" s="3"/>
      <c r="P60" s="5">
        <v>5748</v>
      </c>
      <c r="Q60" s="11"/>
      <c r="R60" s="20"/>
      <c r="S60" s="20"/>
      <c r="T60" s="20"/>
      <c r="U60" s="20"/>
    </row>
    <row r="61" spans="1:21" ht="15.75" customHeight="1">
      <c r="A61" s="28">
        <v>20</v>
      </c>
      <c r="B61" s="101" t="s">
        <v>78</v>
      </c>
      <c r="C61" s="35" t="s">
        <v>41</v>
      </c>
      <c r="D61" s="8">
        <f>E61+Q61</f>
        <v>0</v>
      </c>
      <c r="E61" s="10">
        <f t="shared" si="10"/>
        <v>0</v>
      </c>
      <c r="F61" s="48"/>
      <c r="G61" s="3"/>
      <c r="H61" s="3"/>
      <c r="I61" s="3"/>
      <c r="J61" s="6"/>
      <c r="K61" s="81">
        <f aca="true" t="shared" si="12" ref="K61:K78">L61+M61+N61+O61+P61</f>
        <v>44908</v>
      </c>
      <c r="L61" s="48"/>
      <c r="M61" s="3"/>
      <c r="N61" s="3"/>
      <c r="O61" s="3"/>
      <c r="P61" s="5">
        <v>44908</v>
      </c>
      <c r="Q61" s="11"/>
      <c r="R61" s="20"/>
      <c r="S61" s="20"/>
      <c r="T61" s="20"/>
      <c r="U61" s="20"/>
    </row>
    <row r="62" spans="1:21" ht="15.75" customHeight="1">
      <c r="A62" s="28">
        <v>21</v>
      </c>
      <c r="B62" s="101" t="s">
        <v>79</v>
      </c>
      <c r="C62" s="35" t="s">
        <v>41</v>
      </c>
      <c r="D62" s="8"/>
      <c r="E62" s="10"/>
      <c r="F62" s="48"/>
      <c r="G62" s="3"/>
      <c r="H62" s="3"/>
      <c r="I62" s="3"/>
      <c r="J62" s="6"/>
      <c r="K62" s="81">
        <f t="shared" si="12"/>
        <v>21100</v>
      </c>
      <c r="L62" s="48"/>
      <c r="M62" s="3"/>
      <c r="N62" s="3"/>
      <c r="O62" s="3"/>
      <c r="P62" s="5">
        <v>21100</v>
      </c>
      <c r="Q62" s="11"/>
      <c r="R62" s="20"/>
      <c r="S62" s="20"/>
      <c r="T62" s="20"/>
      <c r="U62" s="20"/>
    </row>
    <row r="63" spans="1:21" ht="30" customHeight="1">
      <c r="A63" s="28">
        <v>22</v>
      </c>
      <c r="B63" s="101" t="s">
        <v>80</v>
      </c>
      <c r="C63" s="35" t="s">
        <v>41</v>
      </c>
      <c r="D63" s="8">
        <f>E63+Q63</f>
        <v>0</v>
      </c>
      <c r="E63" s="10">
        <f aca="true" t="shared" si="13" ref="E63:E70">F63+G63+H63+I63+J63</f>
        <v>0</v>
      </c>
      <c r="F63" s="48"/>
      <c r="G63" s="3"/>
      <c r="H63" s="3"/>
      <c r="I63" s="3"/>
      <c r="J63" s="6"/>
      <c r="K63" s="81">
        <f t="shared" si="12"/>
        <v>13525</v>
      </c>
      <c r="L63" s="48"/>
      <c r="M63" s="3"/>
      <c r="N63" s="3"/>
      <c r="O63" s="3"/>
      <c r="P63" s="5">
        <v>13525</v>
      </c>
      <c r="Q63" s="11"/>
      <c r="R63" s="20"/>
      <c r="S63" s="20"/>
      <c r="T63" s="20"/>
      <c r="U63" s="20"/>
    </row>
    <row r="64" spans="1:21" ht="15.75" customHeight="1">
      <c r="A64" s="28">
        <v>23</v>
      </c>
      <c r="B64" s="101" t="s">
        <v>81</v>
      </c>
      <c r="C64" s="35" t="s">
        <v>41</v>
      </c>
      <c r="D64" s="8">
        <f>E64+Q64</f>
        <v>0</v>
      </c>
      <c r="E64" s="10">
        <f t="shared" si="13"/>
        <v>0</v>
      </c>
      <c r="F64" s="48"/>
      <c r="G64" s="3"/>
      <c r="H64" s="3"/>
      <c r="I64" s="3"/>
      <c r="J64" s="6"/>
      <c r="K64" s="81">
        <f t="shared" si="12"/>
        <v>12619</v>
      </c>
      <c r="L64" s="48"/>
      <c r="M64" s="3"/>
      <c r="N64" s="3"/>
      <c r="O64" s="3"/>
      <c r="P64" s="5">
        <v>12619</v>
      </c>
      <c r="Q64" s="11"/>
      <c r="R64" s="20"/>
      <c r="S64" s="20"/>
      <c r="T64" s="20"/>
      <c r="U64" s="20"/>
    </row>
    <row r="65" spans="1:21" ht="15.75" customHeight="1">
      <c r="A65" s="28">
        <v>24</v>
      </c>
      <c r="B65" s="101" t="s">
        <v>82</v>
      </c>
      <c r="C65" s="35" t="s">
        <v>41</v>
      </c>
      <c r="D65" s="8">
        <f>E65+Q65</f>
        <v>0</v>
      </c>
      <c r="E65" s="10">
        <f t="shared" si="13"/>
        <v>0</v>
      </c>
      <c r="F65" s="48"/>
      <c r="G65" s="3"/>
      <c r="H65" s="3"/>
      <c r="I65" s="3"/>
      <c r="J65" s="6"/>
      <c r="K65" s="81">
        <f t="shared" si="12"/>
        <v>6914</v>
      </c>
      <c r="L65" s="48"/>
      <c r="M65" s="3"/>
      <c r="N65" s="3"/>
      <c r="O65" s="3"/>
      <c r="P65" s="5">
        <v>6914</v>
      </c>
      <c r="Q65" s="11"/>
      <c r="R65" s="20"/>
      <c r="S65" s="20"/>
      <c r="T65" s="20"/>
      <c r="U65" s="20"/>
    </row>
    <row r="66" spans="1:21" ht="15.75" customHeight="1">
      <c r="A66" s="28">
        <v>25</v>
      </c>
      <c r="B66" s="101" t="s">
        <v>83</v>
      </c>
      <c r="C66" s="35" t="s">
        <v>41</v>
      </c>
      <c r="D66" s="8">
        <f>E66+Q66</f>
        <v>0</v>
      </c>
      <c r="E66" s="10">
        <f t="shared" si="13"/>
        <v>0</v>
      </c>
      <c r="F66" s="48"/>
      <c r="G66" s="3"/>
      <c r="H66" s="3"/>
      <c r="I66" s="3"/>
      <c r="J66" s="6"/>
      <c r="K66" s="81">
        <f t="shared" si="12"/>
        <v>17331</v>
      </c>
      <c r="L66" s="48"/>
      <c r="M66" s="3"/>
      <c r="N66" s="3"/>
      <c r="O66" s="3"/>
      <c r="P66" s="5">
        <v>17331</v>
      </c>
      <c r="Q66" s="11"/>
      <c r="R66" s="20"/>
      <c r="S66" s="20"/>
      <c r="T66" s="20"/>
      <c r="U66" s="20"/>
    </row>
    <row r="67" spans="1:21" ht="33.75" customHeight="1">
      <c r="A67" s="28">
        <v>38</v>
      </c>
      <c r="B67" s="103" t="s">
        <v>119</v>
      </c>
      <c r="C67" s="35" t="s">
        <v>41</v>
      </c>
      <c r="D67" s="8">
        <f>E67+Q67</f>
        <v>0</v>
      </c>
      <c r="E67" s="10">
        <f t="shared" si="13"/>
        <v>0</v>
      </c>
      <c r="F67" s="48"/>
      <c r="G67" s="3"/>
      <c r="H67" s="3"/>
      <c r="I67" s="3"/>
      <c r="J67" s="6"/>
      <c r="K67" s="81">
        <f t="shared" si="12"/>
        <v>25300</v>
      </c>
      <c r="L67" s="48"/>
      <c r="M67" s="3"/>
      <c r="N67" s="3"/>
      <c r="O67" s="3"/>
      <c r="P67" s="5">
        <v>25300</v>
      </c>
      <c r="Q67" s="11"/>
      <c r="R67" s="20"/>
      <c r="S67" s="20"/>
      <c r="T67" s="20"/>
      <c r="U67" s="20"/>
    </row>
    <row r="68" spans="1:21" ht="13.5" customHeight="1">
      <c r="A68" s="28">
        <v>26</v>
      </c>
      <c r="B68" s="101" t="s">
        <v>84</v>
      </c>
      <c r="C68" s="35" t="s">
        <v>41</v>
      </c>
      <c r="D68" s="8">
        <f>E68+Q68</f>
        <v>0</v>
      </c>
      <c r="E68" s="10">
        <f t="shared" si="13"/>
        <v>0</v>
      </c>
      <c r="F68" s="48"/>
      <c r="G68" s="3"/>
      <c r="H68" s="3"/>
      <c r="I68" s="3"/>
      <c r="J68" s="6"/>
      <c r="K68" s="81">
        <f t="shared" si="12"/>
        <v>39746</v>
      </c>
      <c r="L68" s="48"/>
      <c r="M68" s="3"/>
      <c r="N68" s="3"/>
      <c r="O68" s="3"/>
      <c r="P68" s="5">
        <v>39746</v>
      </c>
      <c r="Q68" s="11"/>
      <c r="R68" s="20"/>
      <c r="S68" s="20"/>
      <c r="T68" s="20"/>
      <c r="U68" s="20"/>
    </row>
    <row r="69" spans="1:21" ht="13.5" customHeight="1">
      <c r="A69" s="28">
        <v>27</v>
      </c>
      <c r="B69" s="101" t="s">
        <v>85</v>
      </c>
      <c r="C69" s="35" t="s">
        <v>41</v>
      </c>
      <c r="D69" s="8">
        <f>E69+Q69</f>
        <v>0</v>
      </c>
      <c r="E69" s="10">
        <f t="shared" si="13"/>
        <v>0</v>
      </c>
      <c r="F69" s="48"/>
      <c r="G69" s="3"/>
      <c r="H69" s="3"/>
      <c r="I69" s="3"/>
      <c r="J69" s="6"/>
      <c r="K69" s="81">
        <f t="shared" si="12"/>
        <v>7200</v>
      </c>
      <c r="L69" s="48"/>
      <c r="M69" s="3"/>
      <c r="N69" s="3"/>
      <c r="O69" s="3"/>
      <c r="P69" s="5">
        <v>7200</v>
      </c>
      <c r="Q69" s="11"/>
      <c r="R69" s="20"/>
      <c r="S69" s="20"/>
      <c r="T69" s="20"/>
      <c r="U69" s="20"/>
    </row>
    <row r="70" spans="1:21" ht="12.75" customHeight="1">
      <c r="A70" s="28">
        <v>28</v>
      </c>
      <c r="B70" s="101" t="s">
        <v>86</v>
      </c>
      <c r="C70" s="35" t="s">
        <v>41</v>
      </c>
      <c r="D70" s="8">
        <f>E70+Q70</f>
        <v>0</v>
      </c>
      <c r="E70" s="10">
        <f t="shared" si="13"/>
        <v>0</v>
      </c>
      <c r="F70" s="48"/>
      <c r="G70" s="3"/>
      <c r="H70" s="3"/>
      <c r="I70" s="3"/>
      <c r="J70" s="6"/>
      <c r="K70" s="81">
        <f t="shared" si="12"/>
        <v>7200</v>
      </c>
      <c r="L70" s="48"/>
      <c r="M70" s="3"/>
      <c r="N70" s="3"/>
      <c r="O70" s="3"/>
      <c r="P70" s="5">
        <v>7200</v>
      </c>
      <c r="Q70" s="11"/>
      <c r="R70" s="20"/>
      <c r="S70" s="20"/>
      <c r="T70" s="20"/>
      <c r="U70" s="20"/>
    </row>
    <row r="71" spans="1:21" ht="16.5" customHeight="1">
      <c r="A71" s="28">
        <v>29</v>
      </c>
      <c r="B71" s="101" t="s">
        <v>87</v>
      </c>
      <c r="C71" s="35" t="s">
        <v>41</v>
      </c>
      <c r="D71" s="8">
        <f>E71+Q71</f>
        <v>0</v>
      </c>
      <c r="E71" s="10">
        <f>F71+G71+H71+I71+J71</f>
        <v>0</v>
      </c>
      <c r="F71" s="48"/>
      <c r="G71" s="3"/>
      <c r="H71" s="3"/>
      <c r="I71" s="3"/>
      <c r="J71" s="6"/>
      <c r="K71" s="81">
        <f t="shared" si="12"/>
        <v>1800</v>
      </c>
      <c r="L71" s="48"/>
      <c r="M71" s="3"/>
      <c r="N71" s="3"/>
      <c r="O71" s="3"/>
      <c r="P71" s="5">
        <v>1800</v>
      </c>
      <c r="Q71" s="11"/>
      <c r="R71" s="20"/>
      <c r="S71" s="20"/>
      <c r="T71" s="20"/>
      <c r="U71" s="20"/>
    </row>
    <row r="72" spans="1:21" ht="18" customHeight="1">
      <c r="A72" s="28">
        <v>30</v>
      </c>
      <c r="B72" s="101" t="s">
        <v>88</v>
      </c>
      <c r="C72" s="35" t="s">
        <v>41</v>
      </c>
      <c r="D72" s="8">
        <f>E72+Q72</f>
        <v>0</v>
      </c>
      <c r="E72" s="10">
        <f>F72+G72+H72+I72+J72</f>
        <v>0</v>
      </c>
      <c r="F72" s="48"/>
      <c r="G72" s="3"/>
      <c r="H72" s="3"/>
      <c r="I72" s="3"/>
      <c r="J72" s="6"/>
      <c r="K72" s="81">
        <f t="shared" si="12"/>
        <v>23912</v>
      </c>
      <c r="L72" s="48"/>
      <c r="M72" s="3"/>
      <c r="N72" s="3"/>
      <c r="O72" s="3"/>
      <c r="P72" s="5">
        <v>23912</v>
      </c>
      <c r="Q72" s="11"/>
      <c r="R72" s="20"/>
      <c r="S72" s="20"/>
      <c r="T72" s="20"/>
      <c r="U72" s="20"/>
    </row>
    <row r="73" spans="1:21" ht="13.5" customHeight="1">
      <c r="A73" s="28">
        <v>31</v>
      </c>
      <c r="B73" s="101" t="s">
        <v>89</v>
      </c>
      <c r="C73" s="35" t="s">
        <v>41</v>
      </c>
      <c r="D73" s="8"/>
      <c r="E73" s="10"/>
      <c r="F73" s="48"/>
      <c r="G73" s="3"/>
      <c r="H73" s="3"/>
      <c r="I73" s="3"/>
      <c r="J73" s="6"/>
      <c r="K73" s="81">
        <f t="shared" si="12"/>
        <v>10000</v>
      </c>
      <c r="L73" s="48"/>
      <c r="M73" s="3"/>
      <c r="N73" s="3"/>
      <c r="O73" s="3"/>
      <c r="P73" s="5">
        <v>10000</v>
      </c>
      <c r="Q73" s="11"/>
      <c r="R73" s="20"/>
      <c r="S73" s="20"/>
      <c r="T73" s="20"/>
      <c r="U73" s="20"/>
    </row>
    <row r="74" spans="1:21" ht="25.5" customHeight="1">
      <c r="A74" s="28"/>
      <c r="B74" s="103" t="s">
        <v>120</v>
      </c>
      <c r="C74" s="35" t="s">
        <v>41</v>
      </c>
      <c r="D74" s="8">
        <f>E74+Q74</f>
        <v>0</v>
      </c>
      <c r="E74" s="10">
        <f aca="true" t="shared" si="14" ref="E74:E79">F74+G74+H74+I74+J74</f>
        <v>0</v>
      </c>
      <c r="F74" s="48"/>
      <c r="G74" s="3"/>
      <c r="H74" s="3"/>
      <c r="I74" s="3"/>
      <c r="J74" s="6"/>
      <c r="K74" s="81">
        <f>L74+M74+N74+O74+P74</f>
        <v>230000</v>
      </c>
      <c r="L74" s="48"/>
      <c r="M74" s="3"/>
      <c r="N74" s="3"/>
      <c r="O74" s="3"/>
      <c r="P74" s="5">
        <v>230000</v>
      </c>
      <c r="Q74" s="11"/>
      <c r="R74" s="20"/>
      <c r="S74" s="20"/>
      <c r="T74" s="20"/>
      <c r="U74" s="20"/>
    </row>
    <row r="75" spans="1:21" ht="16.5" customHeight="1">
      <c r="A75" s="28">
        <v>32</v>
      </c>
      <c r="B75" s="101" t="s">
        <v>90</v>
      </c>
      <c r="C75" s="35" t="s">
        <v>41</v>
      </c>
      <c r="D75" s="8">
        <f>E75+Q75</f>
        <v>605925</v>
      </c>
      <c r="E75" s="10">
        <f t="shared" si="14"/>
        <v>605925</v>
      </c>
      <c r="F75" s="48"/>
      <c r="G75" s="3"/>
      <c r="H75" s="3"/>
      <c r="I75" s="3"/>
      <c r="J75" s="6">
        <v>605925</v>
      </c>
      <c r="K75" s="81">
        <f t="shared" si="12"/>
        <v>605925</v>
      </c>
      <c r="L75" s="48"/>
      <c r="M75" s="3"/>
      <c r="N75" s="3"/>
      <c r="O75" s="3"/>
      <c r="P75" s="5">
        <v>605925</v>
      </c>
      <c r="Q75" s="11"/>
      <c r="R75" s="20"/>
      <c r="S75" s="20"/>
      <c r="T75" s="20"/>
      <c r="U75" s="20"/>
    </row>
    <row r="76" spans="1:21" ht="16.5" customHeight="1">
      <c r="A76" s="28">
        <v>33</v>
      </c>
      <c r="B76" s="101" t="s">
        <v>121</v>
      </c>
      <c r="C76" s="35" t="s">
        <v>41</v>
      </c>
      <c r="D76" s="8">
        <f>E76+Q76</f>
        <v>0</v>
      </c>
      <c r="E76" s="10">
        <f t="shared" si="14"/>
        <v>0</v>
      </c>
      <c r="F76" s="48"/>
      <c r="G76" s="3"/>
      <c r="H76" s="3"/>
      <c r="I76" s="3"/>
      <c r="J76" s="6"/>
      <c r="K76" s="81">
        <f t="shared" si="12"/>
        <v>54473</v>
      </c>
      <c r="L76" s="48"/>
      <c r="M76" s="3"/>
      <c r="N76" s="3"/>
      <c r="O76" s="3"/>
      <c r="P76" s="5">
        <v>54473</v>
      </c>
      <c r="Q76" s="11"/>
      <c r="R76" s="20"/>
      <c r="S76" s="20"/>
      <c r="T76" s="20"/>
      <c r="U76" s="20"/>
    </row>
    <row r="77" spans="1:21" ht="16.5" customHeight="1">
      <c r="A77" s="28">
        <v>34</v>
      </c>
      <c r="B77" s="101" t="s">
        <v>91</v>
      </c>
      <c r="C77" s="35" t="s">
        <v>41</v>
      </c>
      <c r="D77" s="8">
        <f>E77+Q77</f>
        <v>0</v>
      </c>
      <c r="E77" s="10">
        <f t="shared" si="14"/>
        <v>0</v>
      </c>
      <c r="F77" s="48"/>
      <c r="G77" s="3"/>
      <c r="H77" s="3"/>
      <c r="I77" s="3"/>
      <c r="J77" s="6"/>
      <c r="K77" s="81">
        <f t="shared" si="12"/>
        <v>4225</v>
      </c>
      <c r="L77" s="48"/>
      <c r="M77" s="3"/>
      <c r="N77" s="3"/>
      <c r="O77" s="3"/>
      <c r="P77" s="5">
        <v>4225</v>
      </c>
      <c r="Q77" s="11"/>
      <c r="R77" s="20"/>
      <c r="S77" s="20"/>
      <c r="T77" s="20"/>
      <c r="U77" s="20"/>
    </row>
    <row r="78" spans="1:21" ht="13.5" customHeight="1">
      <c r="A78" s="28"/>
      <c r="B78" s="103"/>
      <c r="C78" s="35"/>
      <c r="D78" s="8">
        <f>E78+Q78</f>
        <v>0</v>
      </c>
      <c r="E78" s="10">
        <f t="shared" si="14"/>
        <v>0</v>
      </c>
      <c r="F78" s="48"/>
      <c r="G78" s="3"/>
      <c r="H78" s="3"/>
      <c r="I78" s="3"/>
      <c r="J78" s="6"/>
      <c r="K78" s="81">
        <f t="shared" si="12"/>
        <v>0</v>
      </c>
      <c r="L78" s="48"/>
      <c r="M78" s="3"/>
      <c r="N78" s="3"/>
      <c r="O78" s="3"/>
      <c r="P78" s="5"/>
      <c r="Q78" s="11"/>
      <c r="R78" s="20"/>
      <c r="S78" s="20"/>
      <c r="T78" s="20"/>
      <c r="U78" s="20"/>
    </row>
    <row r="79" spans="1:21" ht="13.5" customHeight="1">
      <c r="A79" s="28"/>
      <c r="B79" s="103"/>
      <c r="C79" s="35"/>
      <c r="D79" s="8">
        <f>E79+Q79</f>
        <v>0</v>
      </c>
      <c r="E79" s="10">
        <f t="shared" si="14"/>
        <v>0</v>
      </c>
      <c r="F79" s="48"/>
      <c r="G79" s="3"/>
      <c r="H79" s="3"/>
      <c r="I79" s="3"/>
      <c r="J79" s="6"/>
      <c r="K79" s="81">
        <f aca="true" t="shared" si="15" ref="K79:K119">L79+M79+N79+O79+P79</f>
        <v>0</v>
      </c>
      <c r="L79" s="48"/>
      <c r="M79" s="3"/>
      <c r="N79" s="3"/>
      <c r="O79" s="3"/>
      <c r="P79" s="5"/>
      <c r="Q79" s="11"/>
      <c r="R79" s="20"/>
      <c r="S79" s="20"/>
      <c r="T79" s="20"/>
      <c r="U79" s="20"/>
    </row>
    <row r="80" spans="1:21" ht="13.5" customHeight="1">
      <c r="A80" s="15" t="s">
        <v>117</v>
      </c>
      <c r="B80" s="100" t="s">
        <v>22</v>
      </c>
      <c r="C80" s="38"/>
      <c r="D80" s="8">
        <f>E80+Q80</f>
        <v>1800000</v>
      </c>
      <c r="E80" s="10">
        <f aca="true" t="shared" si="16" ref="E80:E90">F80+G80+H80+I80+J80</f>
        <v>1800000</v>
      </c>
      <c r="F80" s="82">
        <f>SUM(F81:F111)</f>
        <v>0</v>
      </c>
      <c r="G80" s="83">
        <f>SUM(G81:G111)</f>
        <v>1000000</v>
      </c>
      <c r="H80" s="83">
        <f>SUM(H81:H111)</f>
        <v>0</v>
      </c>
      <c r="I80" s="83">
        <f>SUM(I81:I111)</f>
        <v>0</v>
      </c>
      <c r="J80" s="84">
        <f>SUM(J81:J111)</f>
        <v>800000</v>
      </c>
      <c r="K80" s="81">
        <f t="shared" si="15"/>
        <v>2099689</v>
      </c>
      <c r="L80" s="82">
        <f aca="true" t="shared" si="17" ref="L80:Q80">SUM(L81:L111)</f>
        <v>0</v>
      </c>
      <c r="M80" s="83">
        <f t="shared" si="17"/>
        <v>1000000</v>
      </c>
      <c r="N80" s="83">
        <f t="shared" si="17"/>
        <v>0</v>
      </c>
      <c r="O80" s="83">
        <f t="shared" si="17"/>
        <v>27000</v>
      </c>
      <c r="P80" s="86">
        <f t="shared" si="17"/>
        <v>1072689</v>
      </c>
      <c r="Q80" s="13">
        <f t="shared" si="17"/>
        <v>0</v>
      </c>
      <c r="R80" s="20"/>
      <c r="S80" s="20"/>
      <c r="T80" s="20"/>
      <c r="U80" s="20"/>
    </row>
    <row r="81" spans="1:21" ht="30.75" customHeight="1">
      <c r="A81" s="28">
        <v>1</v>
      </c>
      <c r="B81" s="59" t="s">
        <v>42</v>
      </c>
      <c r="C81" s="35" t="s">
        <v>25</v>
      </c>
      <c r="D81" s="8">
        <f>E81+Q81</f>
        <v>800000</v>
      </c>
      <c r="E81" s="10">
        <f t="shared" si="16"/>
        <v>800000</v>
      </c>
      <c r="F81" s="87"/>
      <c r="G81" s="3"/>
      <c r="H81" s="3"/>
      <c r="I81" s="3"/>
      <c r="J81" s="6">
        <v>800000</v>
      </c>
      <c r="K81" s="81">
        <f t="shared" si="15"/>
        <v>837203</v>
      </c>
      <c r="L81" s="48"/>
      <c r="M81" s="3"/>
      <c r="N81" s="3"/>
      <c r="O81" s="3"/>
      <c r="P81" s="5">
        <v>837203</v>
      </c>
      <c r="Q81" s="11"/>
      <c r="R81" s="20"/>
      <c r="S81" s="20"/>
      <c r="T81" s="20"/>
      <c r="U81" s="20"/>
    </row>
    <row r="82" spans="1:21" ht="27" customHeight="1">
      <c r="A82" s="28">
        <v>2</v>
      </c>
      <c r="B82" s="59" t="s">
        <v>55</v>
      </c>
      <c r="C82" s="35" t="s">
        <v>25</v>
      </c>
      <c r="D82" s="8">
        <f>E82+Q82</f>
        <v>0</v>
      </c>
      <c r="E82" s="10">
        <f t="shared" si="16"/>
        <v>0</v>
      </c>
      <c r="F82" s="87"/>
      <c r="G82" s="3"/>
      <c r="H82" s="3"/>
      <c r="I82" s="3"/>
      <c r="J82" s="6"/>
      <c r="K82" s="81">
        <f t="shared" si="15"/>
        <v>59259</v>
      </c>
      <c r="L82" s="48"/>
      <c r="M82" s="3">
        <v>59259</v>
      </c>
      <c r="N82" s="3"/>
      <c r="O82" s="3"/>
      <c r="P82" s="5"/>
      <c r="Q82" s="11"/>
      <c r="R82" s="20"/>
      <c r="S82" s="20"/>
      <c r="T82" s="20"/>
      <c r="U82" s="20"/>
    </row>
    <row r="83" spans="1:21" ht="29.25" customHeight="1">
      <c r="A83" s="28">
        <v>3</v>
      </c>
      <c r="B83" s="59" t="s">
        <v>56</v>
      </c>
      <c r="C83" s="35" t="s">
        <v>25</v>
      </c>
      <c r="D83" s="8">
        <f>E83+Q83</f>
        <v>0</v>
      </c>
      <c r="E83" s="10">
        <f>F83+G83+H83+I83+J83</f>
        <v>0</v>
      </c>
      <c r="F83" s="87"/>
      <c r="G83" s="3"/>
      <c r="H83" s="3"/>
      <c r="I83" s="3"/>
      <c r="J83" s="6"/>
      <c r="K83" s="81">
        <f t="shared" si="15"/>
        <v>95883</v>
      </c>
      <c r="L83" s="48"/>
      <c r="M83" s="3">
        <v>95883</v>
      </c>
      <c r="N83" s="3"/>
      <c r="O83" s="3"/>
      <c r="P83" s="5"/>
      <c r="Q83" s="11"/>
      <c r="R83" s="20"/>
      <c r="S83" s="20"/>
      <c r="T83" s="20"/>
      <c r="U83" s="20"/>
    </row>
    <row r="84" spans="1:21" ht="16.5" customHeight="1">
      <c r="A84" s="28">
        <v>2</v>
      </c>
      <c r="B84" s="59" t="s">
        <v>123</v>
      </c>
      <c r="C84" s="35" t="s">
        <v>25</v>
      </c>
      <c r="D84" s="8">
        <f>E84+Q84</f>
        <v>0</v>
      </c>
      <c r="E84" s="10">
        <f>F84+G84+H84+I84+J84</f>
        <v>0</v>
      </c>
      <c r="F84" s="87"/>
      <c r="G84" s="3"/>
      <c r="H84" s="3"/>
      <c r="I84" s="3"/>
      <c r="J84" s="6"/>
      <c r="K84" s="81">
        <f>L84+M84+N84+O84+P84</f>
        <v>27000</v>
      </c>
      <c r="L84" s="48"/>
      <c r="M84" s="3"/>
      <c r="N84" s="3"/>
      <c r="O84" s="3">
        <v>27000</v>
      </c>
      <c r="P84" s="5"/>
      <c r="Q84" s="11"/>
      <c r="R84" s="20"/>
      <c r="S84" s="20"/>
      <c r="T84" s="20"/>
      <c r="U84" s="20"/>
    </row>
    <row r="85" spans="1:21" ht="16.5" customHeight="1">
      <c r="A85" s="28">
        <v>3</v>
      </c>
      <c r="B85" s="59" t="s">
        <v>122</v>
      </c>
      <c r="C85" s="35" t="s">
        <v>25</v>
      </c>
      <c r="D85" s="8">
        <f>E85+Q85</f>
        <v>0</v>
      </c>
      <c r="E85" s="10">
        <f>F85+G85+H85+I85+J85</f>
        <v>0</v>
      </c>
      <c r="F85" s="87"/>
      <c r="G85" s="3"/>
      <c r="H85" s="3"/>
      <c r="I85" s="3"/>
      <c r="J85" s="6"/>
      <c r="K85" s="81">
        <f>L85+M85+N85+O85+P85</f>
        <v>40000</v>
      </c>
      <c r="L85" s="48"/>
      <c r="M85" s="3"/>
      <c r="N85" s="3"/>
      <c r="O85" s="3"/>
      <c r="P85" s="5">
        <v>40000</v>
      </c>
      <c r="Q85" s="11"/>
      <c r="R85" s="20"/>
      <c r="S85" s="20"/>
      <c r="T85" s="20"/>
      <c r="U85" s="20"/>
    </row>
    <row r="86" spans="1:21" ht="27" customHeight="1">
      <c r="A86" s="28">
        <v>4</v>
      </c>
      <c r="B86" s="98" t="s">
        <v>92</v>
      </c>
      <c r="C86" s="35" t="s">
        <v>26</v>
      </c>
      <c r="D86" s="8">
        <f>E86+Q86</f>
        <v>0</v>
      </c>
      <c r="E86" s="10">
        <f t="shared" si="16"/>
        <v>0</v>
      </c>
      <c r="F86" s="87"/>
      <c r="G86" s="3"/>
      <c r="H86" s="3"/>
      <c r="I86" s="3"/>
      <c r="J86" s="6"/>
      <c r="K86" s="81">
        <f t="shared" si="15"/>
        <v>1396</v>
      </c>
      <c r="L86" s="48"/>
      <c r="M86" s="3"/>
      <c r="N86" s="3"/>
      <c r="O86" s="3"/>
      <c r="P86" s="5">
        <v>1396</v>
      </c>
      <c r="Q86" s="11"/>
      <c r="R86" s="20"/>
      <c r="S86" s="20"/>
      <c r="T86" s="20"/>
      <c r="U86" s="20"/>
    </row>
    <row r="87" spans="1:21" ht="28.5" customHeight="1">
      <c r="A87" s="28">
        <v>5</v>
      </c>
      <c r="B87" s="101" t="s">
        <v>93</v>
      </c>
      <c r="C87" s="35" t="s">
        <v>31</v>
      </c>
      <c r="D87" s="8">
        <f>E87+Q87</f>
        <v>600000</v>
      </c>
      <c r="E87" s="10">
        <f t="shared" si="16"/>
        <v>600000</v>
      </c>
      <c r="F87" s="87"/>
      <c r="G87" s="3">
        <v>600000</v>
      </c>
      <c r="H87" s="3"/>
      <c r="I87" s="3"/>
      <c r="J87" s="6"/>
      <c r="K87" s="81">
        <f t="shared" si="15"/>
        <v>600000</v>
      </c>
      <c r="L87" s="48"/>
      <c r="M87" s="3">
        <v>600000</v>
      </c>
      <c r="N87" s="3"/>
      <c r="O87" s="3"/>
      <c r="P87" s="5"/>
      <c r="Q87" s="11"/>
      <c r="R87" s="20"/>
      <c r="S87" s="20"/>
      <c r="T87" s="20"/>
      <c r="U87" s="20"/>
    </row>
    <row r="88" spans="1:21" ht="16.5" customHeight="1">
      <c r="A88" s="28">
        <v>6</v>
      </c>
      <c r="B88" s="101" t="s">
        <v>24</v>
      </c>
      <c r="C88" s="35" t="s">
        <v>31</v>
      </c>
      <c r="D88" s="8">
        <f>E88+Q88</f>
        <v>0</v>
      </c>
      <c r="E88" s="10">
        <f>F88+G88+H88+I88+J88</f>
        <v>0</v>
      </c>
      <c r="F88" s="87"/>
      <c r="G88" s="3"/>
      <c r="H88" s="3"/>
      <c r="I88" s="3"/>
      <c r="J88" s="6"/>
      <c r="K88" s="81">
        <f t="shared" si="15"/>
        <v>50000</v>
      </c>
      <c r="L88" s="48"/>
      <c r="M88" s="3"/>
      <c r="N88" s="3"/>
      <c r="O88" s="3"/>
      <c r="P88" s="5">
        <v>50000</v>
      </c>
      <c r="Q88" s="11"/>
      <c r="R88" s="20"/>
      <c r="S88" s="20"/>
      <c r="T88" s="20"/>
      <c r="U88" s="20"/>
    </row>
    <row r="89" spans="1:21" ht="25.5" customHeight="1">
      <c r="A89" s="28">
        <v>7</v>
      </c>
      <c r="B89" s="101" t="s">
        <v>94</v>
      </c>
      <c r="C89" s="35" t="s">
        <v>31</v>
      </c>
      <c r="D89" s="8">
        <f>E89+Q89</f>
        <v>0</v>
      </c>
      <c r="E89" s="10">
        <f t="shared" si="16"/>
        <v>0</v>
      </c>
      <c r="F89" s="48"/>
      <c r="G89" s="3"/>
      <c r="H89" s="3"/>
      <c r="I89" s="3"/>
      <c r="J89" s="6"/>
      <c r="K89" s="81">
        <f t="shared" si="15"/>
        <v>17396</v>
      </c>
      <c r="L89" s="48"/>
      <c r="M89" s="3"/>
      <c r="N89" s="3"/>
      <c r="O89" s="3"/>
      <c r="P89" s="5">
        <v>17396</v>
      </c>
      <c r="Q89" s="11"/>
      <c r="R89" s="20"/>
      <c r="S89" s="20"/>
      <c r="T89" s="20"/>
      <c r="U89" s="20"/>
    </row>
    <row r="90" spans="1:21" ht="28.5" customHeight="1">
      <c r="A90" s="28">
        <v>8</v>
      </c>
      <c r="B90" s="98" t="s">
        <v>95</v>
      </c>
      <c r="C90" s="35" t="s">
        <v>27</v>
      </c>
      <c r="D90" s="8">
        <f>E90+Q90</f>
        <v>0</v>
      </c>
      <c r="E90" s="10">
        <f t="shared" si="16"/>
        <v>0</v>
      </c>
      <c r="F90" s="48"/>
      <c r="G90" s="3"/>
      <c r="H90" s="3"/>
      <c r="I90" s="3"/>
      <c r="J90" s="6"/>
      <c r="K90" s="81">
        <f t="shared" si="15"/>
        <v>3210</v>
      </c>
      <c r="L90" s="48"/>
      <c r="M90" s="3"/>
      <c r="N90" s="3"/>
      <c r="O90" s="3"/>
      <c r="P90" s="5">
        <v>3210</v>
      </c>
      <c r="Q90" s="11"/>
      <c r="R90" s="20"/>
      <c r="S90" s="20"/>
      <c r="T90" s="20"/>
      <c r="U90" s="20"/>
    </row>
    <row r="91" spans="1:21" ht="31.5" customHeight="1">
      <c r="A91" s="28">
        <v>9</v>
      </c>
      <c r="B91" s="98" t="s">
        <v>96</v>
      </c>
      <c r="C91" s="35" t="s">
        <v>27</v>
      </c>
      <c r="D91" s="8">
        <f>E91+Q91</f>
        <v>0</v>
      </c>
      <c r="E91" s="10">
        <f aca="true" t="shared" si="18" ref="E91:E101">F91+G91+H91+I91+J91</f>
        <v>0</v>
      </c>
      <c r="F91" s="48"/>
      <c r="G91" s="3"/>
      <c r="H91" s="3"/>
      <c r="I91" s="3"/>
      <c r="J91" s="6"/>
      <c r="K91" s="81">
        <f t="shared" si="15"/>
        <v>27848</v>
      </c>
      <c r="L91" s="48"/>
      <c r="M91" s="3">
        <v>27848</v>
      </c>
      <c r="N91" s="3"/>
      <c r="O91" s="3"/>
      <c r="P91" s="5"/>
      <c r="Q91" s="11"/>
      <c r="R91" s="20"/>
      <c r="S91" s="20"/>
      <c r="T91" s="20"/>
      <c r="U91" s="20"/>
    </row>
    <row r="92" spans="1:21" ht="29.25" customHeight="1">
      <c r="A92" s="28">
        <v>10</v>
      </c>
      <c r="B92" s="98" t="s">
        <v>97</v>
      </c>
      <c r="C92" s="35" t="s">
        <v>32</v>
      </c>
      <c r="D92" s="8">
        <f>E92+Q92</f>
        <v>0</v>
      </c>
      <c r="E92" s="10">
        <f t="shared" si="18"/>
        <v>0</v>
      </c>
      <c r="F92" s="48"/>
      <c r="G92" s="3"/>
      <c r="H92" s="3"/>
      <c r="I92" s="3"/>
      <c r="J92" s="6"/>
      <c r="K92" s="81">
        <f t="shared" si="15"/>
        <v>3240</v>
      </c>
      <c r="L92" s="48"/>
      <c r="M92" s="3"/>
      <c r="N92" s="3"/>
      <c r="O92" s="3"/>
      <c r="P92" s="5">
        <v>3240</v>
      </c>
      <c r="Q92" s="11"/>
      <c r="R92" s="20"/>
      <c r="S92" s="20"/>
      <c r="T92" s="20"/>
      <c r="U92" s="20"/>
    </row>
    <row r="93" spans="1:21" ht="26.25" customHeight="1">
      <c r="A93" s="28">
        <v>11</v>
      </c>
      <c r="B93" s="98" t="s">
        <v>98</v>
      </c>
      <c r="C93" s="35" t="s">
        <v>32</v>
      </c>
      <c r="D93" s="8">
        <f>E93+Q93</f>
        <v>0</v>
      </c>
      <c r="E93" s="10">
        <f t="shared" si="18"/>
        <v>0</v>
      </c>
      <c r="F93" s="48"/>
      <c r="G93" s="3"/>
      <c r="H93" s="3"/>
      <c r="I93" s="3"/>
      <c r="J93" s="6"/>
      <c r="K93" s="81">
        <f t="shared" si="15"/>
        <v>2760</v>
      </c>
      <c r="L93" s="48"/>
      <c r="M93" s="3"/>
      <c r="N93" s="3"/>
      <c r="O93" s="3"/>
      <c r="P93" s="5">
        <v>2760</v>
      </c>
      <c r="Q93" s="11"/>
      <c r="R93" s="20"/>
      <c r="S93" s="20"/>
      <c r="T93" s="20"/>
      <c r="U93" s="20"/>
    </row>
    <row r="94" spans="1:21" ht="28.5" customHeight="1">
      <c r="A94" s="28">
        <v>12</v>
      </c>
      <c r="B94" s="98" t="s">
        <v>99</v>
      </c>
      <c r="C94" s="35" t="s">
        <v>32</v>
      </c>
      <c r="D94" s="8">
        <f>E94+Q94</f>
        <v>0</v>
      </c>
      <c r="E94" s="10">
        <f t="shared" si="18"/>
        <v>0</v>
      </c>
      <c r="F94" s="48"/>
      <c r="G94" s="3"/>
      <c r="H94" s="3"/>
      <c r="I94" s="3"/>
      <c r="J94" s="6"/>
      <c r="K94" s="81">
        <f t="shared" si="15"/>
        <v>3998</v>
      </c>
      <c r="L94" s="48"/>
      <c r="M94" s="3">
        <v>3998</v>
      </c>
      <c r="N94" s="3"/>
      <c r="O94" s="3"/>
      <c r="P94" s="5"/>
      <c r="Q94" s="11"/>
      <c r="R94" s="20"/>
      <c r="S94" s="20"/>
      <c r="T94" s="20"/>
      <c r="U94" s="20"/>
    </row>
    <row r="95" spans="1:21" ht="18.75" customHeight="1">
      <c r="A95" s="28">
        <v>13</v>
      </c>
      <c r="B95" s="98" t="s">
        <v>100</v>
      </c>
      <c r="C95" s="35" t="s">
        <v>32</v>
      </c>
      <c r="D95" s="8">
        <f>E95+Q95</f>
        <v>0</v>
      </c>
      <c r="E95" s="10">
        <f t="shared" si="18"/>
        <v>0</v>
      </c>
      <c r="F95" s="48"/>
      <c r="G95" s="3"/>
      <c r="H95" s="3"/>
      <c r="I95" s="3"/>
      <c r="J95" s="6"/>
      <c r="K95" s="81">
        <f t="shared" si="15"/>
        <v>1430</v>
      </c>
      <c r="L95" s="48"/>
      <c r="M95" s="3"/>
      <c r="N95" s="3"/>
      <c r="O95" s="3"/>
      <c r="P95" s="5">
        <v>1430</v>
      </c>
      <c r="Q95" s="11"/>
      <c r="R95" s="20"/>
      <c r="S95" s="20"/>
      <c r="T95" s="20"/>
      <c r="U95" s="20"/>
    </row>
    <row r="96" spans="1:21" ht="43.5" customHeight="1">
      <c r="A96" s="28">
        <v>14</v>
      </c>
      <c r="B96" s="98" t="s">
        <v>101</v>
      </c>
      <c r="C96" s="35" t="s">
        <v>41</v>
      </c>
      <c r="D96" s="8">
        <f>E96+Q96</f>
        <v>400000</v>
      </c>
      <c r="E96" s="10">
        <f>F96+G96+H96+I96+J96</f>
        <v>400000</v>
      </c>
      <c r="F96" s="48"/>
      <c r="G96" s="3">
        <v>400000</v>
      </c>
      <c r="H96" s="3"/>
      <c r="I96" s="3"/>
      <c r="J96" s="6"/>
      <c r="K96" s="81">
        <f>L96+M96+N96+O96+P96</f>
        <v>0</v>
      </c>
      <c r="L96" s="48"/>
      <c r="M96" s="3"/>
      <c r="N96" s="3"/>
      <c r="O96" s="3"/>
      <c r="P96" s="5"/>
      <c r="Q96" s="11"/>
      <c r="R96" s="20"/>
      <c r="S96" s="20"/>
      <c r="T96" s="20"/>
      <c r="U96" s="20"/>
    </row>
    <row r="97" spans="1:21" ht="27.75" customHeight="1">
      <c r="A97" s="28">
        <v>15</v>
      </c>
      <c r="B97" s="98" t="s">
        <v>102</v>
      </c>
      <c r="C97" s="35" t="s">
        <v>41</v>
      </c>
      <c r="D97" s="8">
        <f>E97+Q97</f>
        <v>0</v>
      </c>
      <c r="E97" s="10">
        <f>F97+G97+H97+I97+J97</f>
        <v>0</v>
      </c>
      <c r="F97" s="48"/>
      <c r="G97" s="3"/>
      <c r="H97" s="3"/>
      <c r="I97" s="3"/>
      <c r="J97" s="6"/>
      <c r="K97" s="81">
        <f>L97+M97+N97+O97+P97</f>
        <v>30000</v>
      </c>
      <c r="L97" s="48"/>
      <c r="M97" s="3"/>
      <c r="N97" s="3"/>
      <c r="O97" s="3"/>
      <c r="P97" s="5">
        <v>30000</v>
      </c>
      <c r="Q97" s="11"/>
      <c r="R97" s="20"/>
      <c r="S97" s="20"/>
      <c r="T97" s="20"/>
      <c r="U97" s="20"/>
    </row>
    <row r="98" spans="1:21" ht="25.5" customHeight="1">
      <c r="A98" s="28">
        <v>16</v>
      </c>
      <c r="B98" s="98" t="s">
        <v>103</v>
      </c>
      <c r="C98" s="35" t="s">
        <v>41</v>
      </c>
      <c r="D98" s="8">
        <f>E98+Q98</f>
        <v>0</v>
      </c>
      <c r="E98" s="10">
        <f>F98+G98+H98+I98+J98</f>
        <v>0</v>
      </c>
      <c r="F98" s="48"/>
      <c r="G98" s="3"/>
      <c r="H98" s="3"/>
      <c r="I98" s="3"/>
      <c r="J98" s="6"/>
      <c r="K98" s="81">
        <f>L98+M98+N98+O98+P98</f>
        <v>42300</v>
      </c>
      <c r="L98" s="48"/>
      <c r="M98" s="3">
        <v>42300</v>
      </c>
      <c r="N98" s="3"/>
      <c r="O98" s="3"/>
      <c r="P98" s="5"/>
      <c r="Q98" s="11"/>
      <c r="R98" s="20"/>
      <c r="S98" s="20"/>
      <c r="T98" s="20"/>
      <c r="U98" s="20"/>
    </row>
    <row r="99" spans="1:21" ht="27.75" customHeight="1">
      <c r="A99" s="28">
        <v>17</v>
      </c>
      <c r="B99" s="98" t="s">
        <v>104</v>
      </c>
      <c r="C99" s="35" t="s">
        <v>41</v>
      </c>
      <c r="D99" s="8">
        <f>E99+Q99</f>
        <v>0</v>
      </c>
      <c r="E99" s="10">
        <f t="shared" si="18"/>
        <v>0</v>
      </c>
      <c r="F99" s="48"/>
      <c r="G99" s="3"/>
      <c r="H99" s="3"/>
      <c r="I99" s="3"/>
      <c r="J99" s="6"/>
      <c r="K99" s="81">
        <f t="shared" si="15"/>
        <v>59923</v>
      </c>
      <c r="L99" s="48"/>
      <c r="M99" s="3">
        <v>59923</v>
      </c>
      <c r="N99" s="3"/>
      <c r="O99" s="3"/>
      <c r="P99" s="5"/>
      <c r="Q99" s="11"/>
      <c r="R99" s="20"/>
      <c r="S99" s="20"/>
      <c r="T99" s="20"/>
      <c r="U99" s="20"/>
    </row>
    <row r="100" spans="1:21" ht="27.75" customHeight="1">
      <c r="A100" s="28">
        <v>18</v>
      </c>
      <c r="B100" s="98" t="s">
        <v>105</v>
      </c>
      <c r="C100" s="35" t="s">
        <v>41</v>
      </c>
      <c r="D100" s="8">
        <f>E100+Q100</f>
        <v>0</v>
      </c>
      <c r="E100" s="10">
        <f t="shared" si="18"/>
        <v>0</v>
      </c>
      <c r="F100" s="48"/>
      <c r="G100" s="3"/>
      <c r="H100" s="3"/>
      <c r="I100" s="3"/>
      <c r="J100" s="6"/>
      <c r="K100" s="81">
        <f t="shared" si="15"/>
        <v>32160</v>
      </c>
      <c r="L100" s="48"/>
      <c r="M100" s="3">
        <v>32160</v>
      </c>
      <c r="N100" s="3"/>
      <c r="O100" s="3"/>
      <c r="P100" s="5"/>
      <c r="Q100" s="11"/>
      <c r="R100" s="20"/>
      <c r="S100" s="20"/>
      <c r="T100" s="20"/>
      <c r="U100" s="20"/>
    </row>
    <row r="101" spans="1:21" ht="31.5" customHeight="1">
      <c r="A101" s="28">
        <v>19</v>
      </c>
      <c r="B101" s="104" t="s">
        <v>106</v>
      </c>
      <c r="C101" s="35" t="s">
        <v>41</v>
      </c>
      <c r="D101" s="8">
        <f>E101+Q101</f>
        <v>0</v>
      </c>
      <c r="E101" s="10">
        <f t="shared" si="18"/>
        <v>0</v>
      </c>
      <c r="F101" s="48"/>
      <c r="G101" s="3"/>
      <c r="H101" s="3"/>
      <c r="I101" s="3"/>
      <c r="J101" s="6"/>
      <c r="K101" s="81">
        <f t="shared" si="15"/>
        <v>59929</v>
      </c>
      <c r="L101" s="48"/>
      <c r="M101" s="3">
        <v>59929</v>
      </c>
      <c r="N101" s="3"/>
      <c r="O101" s="3"/>
      <c r="P101" s="5"/>
      <c r="Q101" s="11"/>
      <c r="R101" s="20"/>
      <c r="S101" s="20"/>
      <c r="T101" s="20"/>
      <c r="U101" s="20"/>
    </row>
    <row r="102" spans="1:21" ht="15.75" customHeight="1">
      <c r="A102" s="28">
        <v>20</v>
      </c>
      <c r="B102" s="98" t="s">
        <v>107</v>
      </c>
      <c r="C102" s="35" t="s">
        <v>41</v>
      </c>
      <c r="D102" s="8">
        <f>E102+Q102</f>
        <v>0</v>
      </c>
      <c r="E102" s="10">
        <f aca="true" t="shared" si="19" ref="E102:E112">F102+G102+H102+I102+J102</f>
        <v>0</v>
      </c>
      <c r="F102" s="48"/>
      <c r="G102" s="3"/>
      <c r="H102" s="3"/>
      <c r="I102" s="3"/>
      <c r="J102" s="6"/>
      <c r="K102" s="81">
        <f aca="true" t="shared" si="20" ref="K102:K110">L102+M102+N102+O102+P102</f>
        <v>3283</v>
      </c>
      <c r="L102" s="48"/>
      <c r="M102" s="3"/>
      <c r="N102" s="3"/>
      <c r="O102" s="3"/>
      <c r="P102" s="5">
        <v>3283</v>
      </c>
      <c r="Q102" s="11"/>
      <c r="R102" s="20"/>
      <c r="S102" s="20"/>
      <c r="T102" s="20"/>
      <c r="U102" s="20"/>
    </row>
    <row r="103" spans="1:21" ht="28.5" customHeight="1">
      <c r="A103" s="28">
        <v>21</v>
      </c>
      <c r="B103" s="98" t="s">
        <v>108</v>
      </c>
      <c r="C103" s="35" t="s">
        <v>41</v>
      </c>
      <c r="D103" s="8">
        <f>E103+Q103</f>
        <v>0</v>
      </c>
      <c r="E103" s="10">
        <f t="shared" si="19"/>
        <v>0</v>
      </c>
      <c r="F103" s="48"/>
      <c r="G103" s="3"/>
      <c r="H103" s="3"/>
      <c r="I103" s="3"/>
      <c r="J103" s="6"/>
      <c r="K103" s="81">
        <f t="shared" si="20"/>
        <v>18700</v>
      </c>
      <c r="L103" s="48"/>
      <c r="M103" s="3">
        <v>18700</v>
      </c>
      <c r="N103" s="3"/>
      <c r="O103" s="3"/>
      <c r="P103" s="5"/>
      <c r="Q103" s="11"/>
      <c r="R103" s="20"/>
      <c r="S103" s="20"/>
      <c r="T103" s="20"/>
      <c r="U103" s="20"/>
    </row>
    <row r="104" spans="1:21" ht="30" customHeight="1">
      <c r="A104" s="28">
        <v>22</v>
      </c>
      <c r="B104" s="98" t="s">
        <v>109</v>
      </c>
      <c r="C104" s="35" t="s">
        <v>41</v>
      </c>
      <c r="D104" s="8">
        <f>E104+Q104</f>
        <v>0</v>
      </c>
      <c r="E104" s="10">
        <f t="shared" si="19"/>
        <v>0</v>
      </c>
      <c r="F104" s="48"/>
      <c r="G104" s="3"/>
      <c r="H104" s="3"/>
      <c r="I104" s="3"/>
      <c r="J104" s="6"/>
      <c r="K104" s="81">
        <f t="shared" si="20"/>
        <v>1872</v>
      </c>
      <c r="L104" s="48"/>
      <c r="M104" s="3"/>
      <c r="N104" s="3"/>
      <c r="O104" s="3"/>
      <c r="P104" s="5">
        <v>1872</v>
      </c>
      <c r="Q104" s="11"/>
      <c r="R104" s="20"/>
      <c r="S104" s="20"/>
      <c r="T104" s="20"/>
      <c r="U104" s="20"/>
    </row>
    <row r="105" spans="1:21" ht="28.5" customHeight="1">
      <c r="A105" s="28">
        <v>23</v>
      </c>
      <c r="B105" s="98" t="s">
        <v>110</v>
      </c>
      <c r="C105" s="35" t="s">
        <v>41</v>
      </c>
      <c r="D105" s="8">
        <f>E105+Q105</f>
        <v>0</v>
      </c>
      <c r="E105" s="10">
        <f t="shared" si="19"/>
        <v>0</v>
      </c>
      <c r="F105" s="48"/>
      <c r="G105" s="3"/>
      <c r="H105" s="3"/>
      <c r="I105" s="3"/>
      <c r="J105" s="6"/>
      <c r="K105" s="81">
        <f t="shared" si="20"/>
        <v>30000</v>
      </c>
      <c r="L105" s="48"/>
      <c r="M105" s="3"/>
      <c r="N105" s="3"/>
      <c r="O105" s="3"/>
      <c r="P105" s="5">
        <v>30000</v>
      </c>
      <c r="Q105" s="11"/>
      <c r="R105" s="20"/>
      <c r="S105" s="20"/>
      <c r="T105" s="20"/>
      <c r="U105" s="20"/>
    </row>
    <row r="106" spans="1:21" ht="15.75" customHeight="1">
      <c r="A106" s="28">
        <v>24</v>
      </c>
      <c r="B106" s="98" t="s">
        <v>124</v>
      </c>
      <c r="C106" s="35" t="s">
        <v>41</v>
      </c>
      <c r="D106" s="8">
        <f>E106+Q106</f>
        <v>0</v>
      </c>
      <c r="E106" s="10">
        <f>F106+G106+H106+I106+J106</f>
        <v>0</v>
      </c>
      <c r="F106" s="48"/>
      <c r="G106" s="3"/>
      <c r="H106" s="3"/>
      <c r="I106" s="3"/>
      <c r="J106" s="6"/>
      <c r="K106" s="81">
        <f>L106+M106+N106+O106+P106</f>
        <v>27700</v>
      </c>
      <c r="L106" s="48"/>
      <c r="M106" s="3"/>
      <c r="N106" s="3"/>
      <c r="O106" s="3"/>
      <c r="P106" s="5">
        <v>27700</v>
      </c>
      <c r="Q106" s="11"/>
      <c r="R106" s="20"/>
      <c r="S106" s="20"/>
      <c r="T106" s="20"/>
      <c r="U106" s="20"/>
    </row>
    <row r="107" spans="1:21" ht="15.75" customHeight="1">
      <c r="A107" s="28">
        <v>24</v>
      </c>
      <c r="B107" s="98" t="s">
        <v>111</v>
      </c>
      <c r="C107" s="35" t="s">
        <v>33</v>
      </c>
      <c r="D107" s="8">
        <f>E107+Q107</f>
        <v>0</v>
      </c>
      <c r="E107" s="10">
        <f t="shared" si="19"/>
        <v>0</v>
      </c>
      <c r="F107" s="48"/>
      <c r="G107" s="3"/>
      <c r="H107" s="3"/>
      <c r="I107" s="3"/>
      <c r="J107" s="6"/>
      <c r="K107" s="81">
        <f t="shared" si="20"/>
        <v>8591</v>
      </c>
      <c r="L107" s="48"/>
      <c r="M107" s="3"/>
      <c r="N107" s="3"/>
      <c r="O107" s="3"/>
      <c r="P107" s="5">
        <v>8591</v>
      </c>
      <c r="Q107" s="11"/>
      <c r="R107" s="20"/>
      <c r="S107" s="20"/>
      <c r="T107" s="20"/>
      <c r="U107" s="20"/>
    </row>
    <row r="108" spans="1:21" ht="15.75" customHeight="1">
      <c r="A108" s="28">
        <v>25</v>
      </c>
      <c r="B108" s="98" t="s">
        <v>112</v>
      </c>
      <c r="C108" s="35" t="s">
        <v>33</v>
      </c>
      <c r="D108" s="8">
        <f>E108+Q108</f>
        <v>0</v>
      </c>
      <c r="E108" s="10">
        <f t="shared" si="19"/>
        <v>0</v>
      </c>
      <c r="F108" s="48"/>
      <c r="G108" s="3"/>
      <c r="H108" s="3"/>
      <c r="I108" s="3"/>
      <c r="J108" s="6"/>
      <c r="K108" s="81">
        <f t="shared" si="20"/>
        <v>4388</v>
      </c>
      <c r="L108" s="48"/>
      <c r="M108" s="3"/>
      <c r="N108" s="3"/>
      <c r="O108" s="3"/>
      <c r="P108" s="5">
        <v>4388</v>
      </c>
      <c r="Q108" s="11"/>
      <c r="R108" s="20"/>
      <c r="S108" s="20"/>
      <c r="T108" s="20"/>
      <c r="U108" s="20"/>
    </row>
    <row r="109" spans="1:21" ht="15.75" customHeight="1">
      <c r="A109" s="28">
        <v>26</v>
      </c>
      <c r="B109" s="103" t="s">
        <v>44</v>
      </c>
      <c r="C109" s="35" t="s">
        <v>45</v>
      </c>
      <c r="D109" s="8">
        <f>E109+Q109</f>
        <v>0</v>
      </c>
      <c r="E109" s="10">
        <f t="shared" si="19"/>
        <v>0</v>
      </c>
      <c r="F109" s="48"/>
      <c r="G109" s="3"/>
      <c r="H109" s="3"/>
      <c r="I109" s="3"/>
      <c r="J109" s="6"/>
      <c r="K109" s="81">
        <f t="shared" si="20"/>
        <v>10220</v>
      </c>
      <c r="L109" s="48"/>
      <c r="M109" s="3"/>
      <c r="N109" s="3"/>
      <c r="O109" s="3"/>
      <c r="P109" s="5">
        <v>10220</v>
      </c>
      <c r="Q109" s="11"/>
      <c r="R109" s="20"/>
      <c r="S109" s="20"/>
      <c r="T109" s="20"/>
      <c r="U109" s="20"/>
    </row>
    <row r="110" spans="1:21" ht="13.5" customHeight="1">
      <c r="A110" s="28">
        <v>27</v>
      </c>
      <c r="B110" s="98"/>
      <c r="C110" s="35"/>
      <c r="D110" s="8">
        <f>E110+Q110</f>
        <v>0</v>
      </c>
      <c r="E110" s="10">
        <f t="shared" si="19"/>
        <v>0</v>
      </c>
      <c r="F110" s="48"/>
      <c r="G110" s="3"/>
      <c r="H110" s="3"/>
      <c r="I110" s="3"/>
      <c r="J110" s="6"/>
      <c r="K110" s="81">
        <f t="shared" si="20"/>
        <v>0</v>
      </c>
      <c r="L110" s="48"/>
      <c r="M110" s="3"/>
      <c r="N110" s="3"/>
      <c r="O110" s="3"/>
      <c r="P110" s="5"/>
      <c r="Q110" s="11"/>
      <c r="R110" s="20"/>
      <c r="S110" s="20"/>
      <c r="T110" s="20"/>
      <c r="U110" s="20"/>
    </row>
    <row r="111" spans="1:21" ht="13.5" customHeight="1">
      <c r="A111" s="28"/>
      <c r="B111" s="101"/>
      <c r="C111" s="35"/>
      <c r="D111" s="8">
        <f>E111+Q111</f>
        <v>0</v>
      </c>
      <c r="E111" s="10">
        <f t="shared" si="19"/>
        <v>0</v>
      </c>
      <c r="F111" s="48"/>
      <c r="G111" s="3"/>
      <c r="H111" s="3"/>
      <c r="I111" s="3"/>
      <c r="J111" s="6"/>
      <c r="K111" s="81">
        <f t="shared" si="15"/>
        <v>0</v>
      </c>
      <c r="L111" s="48"/>
      <c r="M111" s="3"/>
      <c r="N111" s="3"/>
      <c r="O111" s="3"/>
      <c r="P111" s="5"/>
      <c r="Q111" s="11"/>
      <c r="R111" s="20"/>
      <c r="S111" s="20"/>
      <c r="T111" s="20"/>
      <c r="U111" s="20"/>
    </row>
    <row r="112" spans="1:17" ht="13.5" customHeight="1">
      <c r="A112" s="32" t="s">
        <v>118</v>
      </c>
      <c r="B112" s="100" t="s">
        <v>47</v>
      </c>
      <c r="C112" s="38"/>
      <c r="D112" s="8">
        <f>E112+Q112</f>
        <v>0</v>
      </c>
      <c r="E112" s="81">
        <f t="shared" si="19"/>
        <v>0</v>
      </c>
      <c r="F112" s="82">
        <f>SUM(F118:F118)</f>
        <v>0</v>
      </c>
      <c r="G112" s="83">
        <f>SUM(G113:G118)</f>
        <v>0</v>
      </c>
      <c r="H112" s="83">
        <f>SUM(H113:H118)</f>
        <v>0</v>
      </c>
      <c r="I112" s="83">
        <f>SUM(I113:I118)</f>
        <v>0</v>
      </c>
      <c r="J112" s="83">
        <f>SUM(J113:J118)</f>
        <v>0</v>
      </c>
      <c r="K112" s="81">
        <f>L112+M112+N112+O112+P112</f>
        <v>28337</v>
      </c>
      <c r="L112" s="82">
        <f>SUM(L118)</f>
        <v>0</v>
      </c>
      <c r="M112" s="83">
        <f>SUM(M113:M118)</f>
        <v>0</v>
      </c>
      <c r="N112" s="83">
        <f>SUM(N113:N118)</f>
        <v>0</v>
      </c>
      <c r="O112" s="83">
        <f>SUM(O113:O118)</f>
        <v>0</v>
      </c>
      <c r="P112" s="83">
        <f>SUM(P113:P118)</f>
        <v>28337</v>
      </c>
      <c r="Q112" s="2">
        <f>SUM(Q118)</f>
        <v>0</v>
      </c>
    </row>
    <row r="113" spans="1:17" s="30" customFormat="1" ht="15.75" customHeight="1">
      <c r="A113" s="28">
        <v>1</v>
      </c>
      <c r="B113" s="98" t="s">
        <v>113</v>
      </c>
      <c r="C113" s="35" t="s">
        <v>41</v>
      </c>
      <c r="D113" s="8">
        <f>E113+Q113</f>
        <v>0</v>
      </c>
      <c r="E113" s="81">
        <f aca="true" t="shared" si="21" ref="E113:E118">F113+G113+H113+I113+J113</f>
        <v>0</v>
      </c>
      <c r="F113" s="88"/>
      <c r="G113" s="89"/>
      <c r="H113" s="89"/>
      <c r="I113" s="89"/>
      <c r="J113" s="90"/>
      <c r="K113" s="81">
        <f aca="true" t="shared" si="22" ref="K113:K118">L113+M113+N113+O113+P113</f>
        <v>14784</v>
      </c>
      <c r="L113" s="88"/>
      <c r="M113" s="89"/>
      <c r="N113" s="89"/>
      <c r="O113" s="89"/>
      <c r="P113" s="91">
        <v>14784</v>
      </c>
      <c r="Q113" s="41"/>
    </row>
    <row r="114" spans="1:17" s="30" customFormat="1" ht="15.75" customHeight="1">
      <c r="A114" s="28">
        <v>2</v>
      </c>
      <c r="B114" s="98" t="s">
        <v>46</v>
      </c>
      <c r="C114" s="35" t="s">
        <v>33</v>
      </c>
      <c r="D114" s="8">
        <f>E114+Q114</f>
        <v>0</v>
      </c>
      <c r="E114" s="81">
        <f>F114+G114+H114+I114+J114</f>
        <v>0</v>
      </c>
      <c r="F114" s="88"/>
      <c r="G114" s="89"/>
      <c r="H114" s="89"/>
      <c r="I114" s="89"/>
      <c r="J114" s="90"/>
      <c r="K114" s="81">
        <f>L114+M114+N114+O114+P114</f>
        <v>13553</v>
      </c>
      <c r="L114" s="88"/>
      <c r="M114" s="89"/>
      <c r="N114" s="89"/>
      <c r="O114" s="89"/>
      <c r="P114" s="91">
        <v>13553</v>
      </c>
      <c r="Q114" s="41"/>
    </row>
    <row r="115" spans="1:17" s="30" customFormat="1" ht="13.5" customHeight="1">
      <c r="A115" s="28">
        <v>3</v>
      </c>
      <c r="B115" s="101"/>
      <c r="C115" s="35"/>
      <c r="D115" s="8">
        <f>E115+Q115</f>
        <v>0</v>
      </c>
      <c r="E115" s="81">
        <f>F115+G115+H115+I115+J115</f>
        <v>0</v>
      </c>
      <c r="F115" s="88"/>
      <c r="G115" s="89"/>
      <c r="H115" s="89"/>
      <c r="I115" s="89"/>
      <c r="J115" s="90"/>
      <c r="K115" s="81">
        <f>L115+M115+N115+O115+P115</f>
        <v>0</v>
      </c>
      <c r="L115" s="88"/>
      <c r="M115" s="89"/>
      <c r="N115" s="89"/>
      <c r="O115" s="89"/>
      <c r="P115" s="91"/>
      <c r="Q115" s="41"/>
    </row>
    <row r="116" spans="1:17" s="30" customFormat="1" ht="28.5" customHeight="1">
      <c r="A116" s="28">
        <v>4</v>
      </c>
      <c r="B116" s="101"/>
      <c r="C116" s="35"/>
      <c r="D116" s="8">
        <f>E116+Q116</f>
        <v>0</v>
      </c>
      <c r="E116" s="81">
        <f t="shared" si="21"/>
        <v>0</v>
      </c>
      <c r="F116" s="88"/>
      <c r="G116" s="89"/>
      <c r="H116" s="89"/>
      <c r="I116" s="89"/>
      <c r="J116" s="90"/>
      <c r="K116" s="81">
        <f t="shared" si="22"/>
        <v>0</v>
      </c>
      <c r="L116" s="88"/>
      <c r="M116" s="89"/>
      <c r="N116" s="89"/>
      <c r="O116" s="89"/>
      <c r="P116" s="91"/>
      <c r="Q116" s="41"/>
    </row>
    <row r="117" spans="1:17" s="30" customFormat="1" ht="13.5" customHeight="1">
      <c r="A117" s="28">
        <v>5</v>
      </c>
      <c r="B117" s="101"/>
      <c r="C117" s="35"/>
      <c r="D117" s="8">
        <f>E117+Q117</f>
        <v>0</v>
      </c>
      <c r="E117" s="81">
        <f>F117+G117+H117+I117+J117</f>
        <v>0</v>
      </c>
      <c r="F117" s="88"/>
      <c r="G117" s="89"/>
      <c r="H117" s="89"/>
      <c r="I117" s="89"/>
      <c r="J117" s="90"/>
      <c r="K117" s="81">
        <f>L117+M117+N117+O117+P117</f>
        <v>0</v>
      </c>
      <c r="L117" s="88"/>
      <c r="M117" s="89"/>
      <c r="N117" s="89"/>
      <c r="O117" s="89"/>
      <c r="P117" s="91"/>
      <c r="Q117" s="41"/>
    </row>
    <row r="118" spans="1:17" s="30" customFormat="1" ht="28.5" customHeight="1" thickBot="1">
      <c r="A118" s="28">
        <v>6</v>
      </c>
      <c r="B118" s="98"/>
      <c r="C118" s="35"/>
      <c r="D118" s="8">
        <f>E118+Q118</f>
        <v>0</v>
      </c>
      <c r="E118" s="81">
        <f t="shared" si="21"/>
        <v>0</v>
      </c>
      <c r="F118" s="88"/>
      <c r="G118" s="89"/>
      <c r="H118" s="89"/>
      <c r="I118" s="89"/>
      <c r="J118" s="90"/>
      <c r="K118" s="92">
        <f t="shared" si="22"/>
        <v>0</v>
      </c>
      <c r="L118" s="88"/>
      <c r="M118" s="89"/>
      <c r="N118" s="89"/>
      <c r="O118" s="89"/>
      <c r="P118" s="91"/>
      <c r="Q118" s="41"/>
    </row>
    <row r="119" spans="1:17" ht="17.25" customHeight="1" thickBot="1">
      <c r="A119" s="33"/>
      <c r="B119" s="105" t="s">
        <v>2</v>
      </c>
      <c r="C119" s="40"/>
      <c r="D119" s="54">
        <f>E119+Q119</f>
        <v>3899856</v>
      </c>
      <c r="E119" s="93">
        <f>F119+G119+H119+I119+J119</f>
        <v>3899856</v>
      </c>
      <c r="F119" s="94">
        <f>F9+F19+F23+F34+F39+F43+F80+F112</f>
        <v>0</v>
      </c>
      <c r="G119" s="94">
        <f>G9+G19+G23+G34+G39+G43+G80+G112</f>
        <v>1690600</v>
      </c>
      <c r="H119" s="94">
        <f>H9+H19+H23+H34+H39+H43+H80+H112</f>
        <v>169670</v>
      </c>
      <c r="I119" s="94">
        <f>I9+I19+I23+I34+I39+I43+I80+I112</f>
        <v>0</v>
      </c>
      <c r="J119" s="94">
        <f>J9+J19+J23+J34+J39+J43+J80+J112</f>
        <v>2039586</v>
      </c>
      <c r="K119" s="93">
        <f t="shared" si="15"/>
        <v>5066486</v>
      </c>
      <c r="L119" s="94">
        <f>L9+L19+L23+L34+L39+L43+L80+L112</f>
        <v>0</v>
      </c>
      <c r="M119" s="94">
        <f>M9+M19+M23+M34+M39+M43+M80+M112</f>
        <v>1690600</v>
      </c>
      <c r="N119" s="94">
        <f>N9+N19+N23+N34+N39+N43+N80+N112</f>
        <v>243753</v>
      </c>
      <c r="O119" s="94">
        <f>O9+O19+O23+O34+O39+O43+O80+O112</f>
        <v>27000</v>
      </c>
      <c r="P119" s="95">
        <f>P9+P19+P23+P34+P39+P43+P80+P112</f>
        <v>3105133</v>
      </c>
      <c r="Q119" s="14">
        <f>Q9+Q19+Q23+Q39+Q43+Q80+Q112</f>
        <v>0</v>
      </c>
    </row>
    <row r="120" spans="6:10" ht="13.5" customHeight="1">
      <c r="F120" s="96"/>
      <c r="H120" s="63"/>
      <c r="I120" s="63"/>
      <c r="J120" s="63"/>
    </row>
    <row r="121" spans="8:10" ht="13.5" customHeight="1">
      <c r="H121" s="63"/>
      <c r="I121" s="63"/>
      <c r="J121" s="63"/>
    </row>
    <row r="122" ht="13.5" customHeight="1">
      <c r="J122" s="63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</sheetData>
  <sheetProtection/>
  <mergeCells count="19">
    <mergeCell ref="L6:L7"/>
    <mergeCell ref="M6:M7"/>
    <mergeCell ref="N6:N7"/>
    <mergeCell ref="O6:O7"/>
    <mergeCell ref="P6:P7"/>
    <mergeCell ref="K4:P4"/>
    <mergeCell ref="K5:K7"/>
    <mergeCell ref="L5:M5"/>
    <mergeCell ref="N5:P5"/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</mergeCells>
  <printOptions/>
  <pageMargins left="0.17" right="0.17" top="0.15748031496062992" bottom="0.15748031496062992" header="0.31496062992125984" footer="0.31496062992125984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2020-07-28T07:10:16Z</cp:lastPrinted>
  <dcterms:created xsi:type="dcterms:W3CDTF">2013-01-09T10:36:23Z</dcterms:created>
  <dcterms:modified xsi:type="dcterms:W3CDTF">2020-07-28T07:12:03Z</dcterms:modified>
  <cp:category/>
  <cp:version/>
  <cp:contentType/>
  <cp:contentStatus/>
</cp:coreProperties>
</file>