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4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5" i="1" l="1"/>
  <c r="K85" i="1"/>
  <c r="G85" i="1"/>
  <c r="H85" i="1"/>
  <c r="J80" i="1"/>
  <c r="H80" i="1"/>
  <c r="H62" i="1"/>
  <c r="H141" i="1" l="1"/>
  <c r="I141" i="1"/>
  <c r="J141" i="1"/>
  <c r="K141" i="1"/>
  <c r="G141" i="1"/>
  <c r="F141" i="1"/>
  <c r="K140" i="1" l="1"/>
  <c r="J140" i="1"/>
  <c r="G140" i="1"/>
  <c r="F140" i="1"/>
  <c r="F85" i="1"/>
  <c r="J62" i="1"/>
  <c r="K62" i="1"/>
  <c r="G62" i="1"/>
  <c r="I62" i="1"/>
  <c r="F62" i="1"/>
  <c r="I140" i="1"/>
  <c r="I85" i="1"/>
  <c r="I80" i="1"/>
  <c r="F80" i="1"/>
  <c r="J136" i="1" l="1"/>
  <c r="J137" i="1"/>
  <c r="J138" i="1"/>
  <c r="J139" i="1"/>
  <c r="G136" i="1"/>
  <c r="G137" i="1"/>
  <c r="G138" i="1"/>
  <c r="G139" i="1"/>
  <c r="J133" i="1"/>
  <c r="J134" i="1"/>
  <c r="J135" i="1"/>
  <c r="G133" i="1"/>
  <c r="G134" i="1"/>
  <c r="G135" i="1"/>
  <c r="J128" i="1"/>
  <c r="J129" i="1"/>
  <c r="J130" i="1"/>
  <c r="J131" i="1"/>
  <c r="J132" i="1"/>
  <c r="G128" i="1"/>
  <c r="G129" i="1"/>
  <c r="G130" i="1"/>
  <c r="G131" i="1"/>
  <c r="G132" i="1"/>
  <c r="J127" i="1" l="1"/>
  <c r="G127" i="1"/>
  <c r="J126" i="1"/>
  <c r="G126" i="1"/>
  <c r="J125" i="1"/>
  <c r="G125" i="1"/>
  <c r="J124" i="1"/>
  <c r="G124" i="1"/>
  <c r="J61" i="1" l="1"/>
  <c r="G61" i="1"/>
  <c r="K77" i="1" l="1"/>
  <c r="K78" i="1"/>
  <c r="K79" i="1"/>
  <c r="G77" i="1"/>
  <c r="G78" i="1"/>
  <c r="G79" i="1"/>
  <c r="K76" i="1"/>
  <c r="G76" i="1"/>
  <c r="K75" i="1"/>
  <c r="G75" i="1"/>
  <c r="K74" i="1"/>
  <c r="G74" i="1"/>
  <c r="K73" i="1" l="1"/>
  <c r="G73" i="1"/>
  <c r="K71" i="1"/>
  <c r="K72" i="1"/>
  <c r="G71" i="1"/>
  <c r="G72" i="1"/>
  <c r="K70" i="1"/>
  <c r="K80" i="1" s="1"/>
  <c r="G70" i="1"/>
  <c r="G80" i="1" s="1"/>
  <c r="J60" i="1" l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 l="1"/>
  <c r="G52" i="1"/>
  <c r="J45" i="1" l="1"/>
  <c r="J46" i="1"/>
  <c r="J47" i="1"/>
  <c r="J48" i="1"/>
  <c r="J49" i="1"/>
  <c r="J50" i="1"/>
  <c r="J51" i="1"/>
  <c r="G45" i="1"/>
  <c r="G46" i="1"/>
  <c r="G47" i="1"/>
  <c r="G48" i="1"/>
  <c r="G49" i="1"/>
  <c r="G50" i="1"/>
  <c r="G51" i="1"/>
  <c r="J44" i="1"/>
  <c r="G44" i="1"/>
</calcChain>
</file>

<file path=xl/sharedStrings.xml><?xml version="1.0" encoding="utf-8"?>
<sst xmlns="http://schemas.openxmlformats.org/spreadsheetml/2006/main" count="564" uniqueCount="167">
  <si>
    <t>Проект по видове зони за въздействие</t>
  </si>
  <si>
    <t>Отношение към подпомаганите операции на съответната ОП, ако е приложимо (код на операцията)****</t>
  </si>
  <si>
    <t>Проектна готовност (вид на проекта)**</t>
  </si>
  <si>
    <t>Срок за изпълнение</t>
  </si>
  <si>
    <t>Процедури по ЗОП</t>
  </si>
  <si>
    <t>Размери на инвестициите (в хил. лв.)</t>
  </si>
  <si>
    <t>Общо за проекта</t>
  </si>
  <si>
    <t>В т.ч.</t>
  </si>
  <si>
    <t>Други средства от СФ, ФК</t>
  </si>
  <si>
    <t>Собствени средства за съфинансиране</t>
  </si>
  <si>
    <t>Изцяло собствени</t>
  </si>
  <si>
    <t>Републикански бюджет</t>
  </si>
  <si>
    <t>Национални програми</t>
  </si>
  <si>
    <t>Други инвест. фондове</t>
  </si>
  <si>
    <t>Частни инвеститори</t>
  </si>
  <si>
    <t>Дарения</t>
  </si>
  <si>
    <t>Забележка</t>
  </si>
  <si>
    <t>Други донори</t>
  </si>
  <si>
    <t>ЗОНА С ПРЕОБЛАДАВАЩ СОЦИАЛЕН ХАРАКТЕР" В ГРАД ПАЗАРДЖИК, (ЗОНА С)</t>
  </si>
  <si>
    <t>№773/13.06.2014</t>
  </si>
  <si>
    <t xml:space="preserve">№ 99-ЗОП-76/ 28.06.2016 </t>
  </si>
  <si>
    <t>№ 99-ЗОП-76/ 28.06.2016</t>
  </si>
  <si>
    <t>НП</t>
  </si>
  <si>
    <t>Работен проект</t>
  </si>
  <si>
    <t>Ремонт на участък  ул.Братя Миладинови №2-8</t>
  </si>
  <si>
    <t>Ремонт на улична мрежа в гр. Пазарджик - ул.Боримечка</t>
  </si>
  <si>
    <t xml:space="preserve">Ремонт на улична мрежа в гр. Пазарджик - ул.Гълъбец </t>
  </si>
  <si>
    <t xml:space="preserve">Ремонт на улична мрежа в гр. Пазарджик - ул.Петрохан </t>
  </si>
  <si>
    <t xml:space="preserve">Ремонт на улична мрежа в гр. Пазарджик - ул.Мургаш </t>
  </si>
  <si>
    <t xml:space="preserve">Ремонт на улична мрежа в гр. Пазарджик - ул.Марица </t>
  </si>
  <si>
    <t xml:space="preserve">Ремонт на ул.мрежа в гр. Пазарджик - ул.Н.Ръжанков </t>
  </si>
  <si>
    <t xml:space="preserve">Ремонт на ул.мрежа в гр. Пазарджик -  ул.Ком </t>
  </si>
  <si>
    <t xml:space="preserve">Ремонт на ул.мрежа в гр. Пазарджик - ул.Бузлуджа </t>
  </si>
  <si>
    <t xml:space="preserve">Ремонт на ул.мрежа в гр. Пазарджик -  ул.Ягода </t>
  </si>
  <si>
    <t xml:space="preserve">Ремонт на ул.мрежа в гр. Пазарджик - ул.Яне Сандански </t>
  </si>
  <si>
    <t>Асфалтиране на улица Върба</t>
  </si>
  <si>
    <t xml:space="preserve">гр. Пазарджик - Ремонт на улица "Кн.Мария Луиза" </t>
  </si>
  <si>
    <t>Ремонт на ул. "Яне Сандански"</t>
  </si>
  <si>
    <t xml:space="preserve">Ремонт на улици и пътища в гр. Пазарджик -  ул. "Рила" </t>
  </si>
  <si>
    <t xml:space="preserve">Ремонт на ул."Георги Пенев" </t>
  </si>
  <si>
    <t>Национална програма за ЕЕ - ул. Пловдивска №27,29,31,33,35,37,39</t>
  </si>
  <si>
    <t>Национална програма за ЕЕ - ул. Стефан Караджа №11, вх.А,Б,В,Г</t>
  </si>
  <si>
    <t>Национална програма за ЕЕ - ул."Дунав" №2</t>
  </si>
  <si>
    <t>Национална програма за ЕЕ - ул.Криволак № 5,7,9,11</t>
  </si>
  <si>
    <t>Национална програма за ЕЕ - ул. Антим І №10</t>
  </si>
  <si>
    <t>Национална програма за ЕЕ - ул.Антим І №19</t>
  </si>
  <si>
    <t>Национална програма за ЕЕ - ул.Антим І №21, 23</t>
  </si>
  <si>
    <t>Национална програма за ЕЕ - ул. Димчо Дебелянов №8,10,12,14</t>
  </si>
  <si>
    <t>Национална програма за ЕЕ - бул. Георги Бенковски № 14,16 и ул. Макгахан №12</t>
  </si>
  <si>
    <t>Национална програма за ЕЕ - ул.Димчо Дебелянов №7,9,11,13,15</t>
  </si>
  <si>
    <t>Национална програма за ЕЕ - ул. Дунав №11,13</t>
  </si>
  <si>
    <t>Национална програма за ЕЕ - ул. Дунав №15,17,19</t>
  </si>
  <si>
    <t>Национална програма за ЕЕ - ул. Стефан Караджа №17</t>
  </si>
  <si>
    <t xml:space="preserve">Национална програма за ЕЕ - ул. Мътница №2,4,6,8,10 </t>
  </si>
  <si>
    <t>Национална програма за ЕЕ - ул. Васил Левски №52</t>
  </si>
  <si>
    <t xml:space="preserve">Национална програма за ЕЕ - ул. Стефан Караджа №15 </t>
  </si>
  <si>
    <t>Национална програма за ЕЕ - ул. “Завоя на черна” № 20 и № 22</t>
  </si>
  <si>
    <t>Национална програма за ЕЕ - ул. “ Батак” № 6</t>
  </si>
  <si>
    <t xml:space="preserve"> ОПРР - проект за ЕЕ - ул. "Цар Асен" 50 и ул. "Цар Симеон" 24</t>
  </si>
  <si>
    <t xml:space="preserve"> ОПРР - проект за ЕЕ -           ул. "Георги Брегов" 2</t>
  </si>
  <si>
    <t xml:space="preserve"> ОПРР - проект за ЕЕ - ул."Свобода" 15</t>
  </si>
  <si>
    <t xml:space="preserve"> ОПРР - проект за ЕЕ -           ул. "Димитър Греков" 74</t>
  </si>
  <si>
    <t xml:space="preserve"> ОПРР - проект за ЕЕ -           бул.  "Княгиня Мария Луиза" 117, 119, 121, 123</t>
  </si>
  <si>
    <t xml:space="preserve"> ОПРР - проект за ЕЕ -  ул."Цар Асен" 27</t>
  </si>
  <si>
    <t xml:space="preserve"> ОПРР - проект за ЕЕ -        ул. "Княз Борис I" 33 и ул. "Кесарий Попвасилев" 2</t>
  </si>
  <si>
    <t xml:space="preserve"> ОПРР - проект за ЕЕ -            ул. "Ованес Соваджиян" №38</t>
  </si>
  <si>
    <t>Обновяване на градската жизнена среда в жилищни райони в квартал "Марица-Болницата"</t>
  </si>
  <si>
    <t>ЗОНА С ПРЕОБЛАДАВАЩ ПУБЛИЧЕН ХАРАКТЕР" В ГРАД ПАЗАРДЖИК, (ЗОНА П)</t>
  </si>
  <si>
    <t>Асфалтиране на улици, обслужващи в кв.512 и кв.512а</t>
  </si>
  <si>
    <t>Ремонт на ул. мрежа в гр. Пазарджик - ул.Георги Герасимов</t>
  </si>
  <si>
    <t xml:space="preserve"> Ремонт на улица "Кн.Мария Луиза"</t>
  </si>
  <si>
    <t>Ремонт на ул."Стефан Захариев"</t>
  </si>
  <si>
    <t>Национална програма за ЕЕ -  ул. Константин Величков №3, №5</t>
  </si>
  <si>
    <t>Национална промграма за ЕЕ - ул. “Сан Стефано” № 15, вх. А и Б</t>
  </si>
  <si>
    <t>Програма НОИР - Проект "Приятелство"</t>
  </si>
  <si>
    <t>Меки мерки</t>
  </si>
  <si>
    <t>Програма НОИР - Проект "Работилница за детски мечти"</t>
  </si>
  <si>
    <t>Програма РЧР - Проект "ЦЕНТЪР ЗА ПОЧАСОВО ПРЕДОСТАВЯНЕ НА УСЛУГИ ЗА СОЦИАЛНО ВКЛЮЧВАНЕ В ОБЩНОСТТА ИЛИ В ДОМАШНА СРЕДА" КЪМ ЗВЕНО ЗА УСЛУГИ В ДОМАШНА СРЕДА КЪМ ДОМАШЕН СОЦИАЛЕН ПАТРОНАЖ В ОБЩИНА ПАЗАРДЖИК"</t>
  </si>
  <si>
    <t xml:space="preserve">Програма РЧР - Проект "Услуги в дома" </t>
  </si>
  <si>
    <t>Програма РЧР - Проект "Услуги в дома"</t>
  </si>
  <si>
    <t xml:space="preserve">Програма РЧР - Проект "Разкриване на социална услуга "Център за работа с деца на улицата" в Община Пазарджик" </t>
  </si>
  <si>
    <t>Програма РЧР - Проект "Разкриване на социална услуга "Приют" за пълнолетни лица в Община Пазарджик"</t>
  </si>
  <si>
    <t>Програма РЧР - Проект ЦЕНТЪР ЗА СОЦИАЛНО ВКЛЮЧВАНЕ И РАЗВИТИЕ - ПАЗАРДЖИК</t>
  </si>
  <si>
    <t>ОПРР - проект за ЕЕ -  ул. "Стефан Захариев" 22 А и 24</t>
  </si>
  <si>
    <t>21м</t>
  </si>
  <si>
    <t>12м</t>
  </si>
  <si>
    <t xml:space="preserve">22м </t>
  </si>
  <si>
    <t>16м</t>
  </si>
  <si>
    <t>6м</t>
  </si>
  <si>
    <t>18м</t>
  </si>
  <si>
    <t>68м</t>
  </si>
  <si>
    <t>ОПРР - проект за ЕЕ - бул. "България" №38, 40, 42</t>
  </si>
  <si>
    <t>ОПРР - проект за ЕЕ - бул. "България" 4, 6, 8, 10</t>
  </si>
  <si>
    <t>ОПРР - проект за ЕЕ - бул. "България" 43 и 45</t>
  </si>
  <si>
    <t>ОППР - проект за ЕЕ -  ул. "Стоян Бакърджиев" №10 и №12</t>
  </si>
  <si>
    <t>ОППР - проект за ЕЕ - бул. "Сан Стефано" 18, вх. А и вх. Б</t>
  </si>
  <si>
    <t>ОППР - проект за ЕЕ - ул. "Йордан Ненов" 7</t>
  </si>
  <si>
    <t>ОППР - проект за ЕЕ -  ул. "Княз Александър Батемберг" №20 и №22</t>
  </si>
  <si>
    <t>ОППР - проект за ЕЕ -  бул. "България" №9 и №11</t>
  </si>
  <si>
    <t>ОППР - проект за ЕЕ - бул. "България" - 18, 16, 14</t>
  </si>
  <si>
    <t>ЗОНА С ПРЕОБЛАДАВАЩ ИНДУСТРИАЛЕН ХАРАКТЕР" В ГРАД ПАЗАРДЖИК, (ЗОНА И)</t>
  </si>
  <si>
    <t>кръстовище на ул.Синитевска с ул.Заводска</t>
  </si>
  <si>
    <t>Отводняване и преасфалтиране на ул.М.Войвода ІІ</t>
  </si>
  <si>
    <t>Ремонт на ул."Драва"</t>
  </si>
  <si>
    <t>№ 99-ЗОП-35/ 09.10.2019 г</t>
  </si>
  <si>
    <t>№ 773/ 13.06.2014 г</t>
  </si>
  <si>
    <t>Възстановяване настилка и пътека до тролейбусната спирка - Г.С.Раковски № 7</t>
  </si>
  <si>
    <t>№ 1189/ 24.09.2014 г</t>
  </si>
  <si>
    <t xml:space="preserve">Преасфалтиране на част от ул.Боян Мирков </t>
  </si>
  <si>
    <t>Ремонт на местен път до бивше ДЗС</t>
  </si>
  <si>
    <t>№ 99-ЗОП-76/ 28.06.2016 г</t>
  </si>
  <si>
    <t>Ремонт на улична мрежа в гр. Пазарджик - ул.Петър Бонев в участъка от бул.Г.Бенковски до ул.Ив.Соколов</t>
  </si>
  <si>
    <t>Изграждане на отток на кръстовището на ул. Ст.Ангелов и ул. Осми март</t>
  </si>
  <si>
    <t>Направа на асфалтова площадка в кв.Писковец</t>
  </si>
  <si>
    <t xml:space="preserve">Ремонт на ул."Стоян Ангелов" </t>
  </si>
  <si>
    <t xml:space="preserve">Ремонт на ул."Градинарска" </t>
  </si>
  <si>
    <t>Ремонт на ул."Георги Кендеров"</t>
  </si>
  <si>
    <t>Изграждане на Център за работа с деца на улицата и Приют за лица в град Пазарджик</t>
  </si>
  <si>
    <t xml:space="preserve"> № 1189/ 24.09.2014 г</t>
  </si>
  <si>
    <t xml:space="preserve"> № 99-ЗОП-76/ 28.06.2016 г</t>
  </si>
  <si>
    <t>Национална програма за ЕЕ - ул."Осми март" №10, вх.А, Б</t>
  </si>
  <si>
    <t>Национална програма за ЕЕ - ул."Райко Даскалов" №22, №24, №26 и №28</t>
  </si>
  <si>
    <t>Национална програма за ЕЕ - "Осми март" №12</t>
  </si>
  <si>
    <t>Национална програма за ЕЕ - "Георги Бенковски" №123 и 125</t>
  </si>
  <si>
    <t>Национална програма за ЕЕ - ул. "Кочо Честименски" №2,4,6</t>
  </si>
  <si>
    <t>Национална програма за ЕЕ - ул. "Одрин" №75</t>
  </si>
  <si>
    <t>Национална програма за ЕЕ - "Панайот Волов" №20,22,24</t>
  </si>
  <si>
    <t>Национална програма за ЕЕ - бул. "Георги Бенковски" №127,129,131,133</t>
  </si>
  <si>
    <t>Национална програма за ЕЕ - ул. "Райко Алексиев" №43, 45</t>
  </si>
  <si>
    <t>Национална програма за ЕЕ - ул."проф. Иван Батаклиев" №12</t>
  </si>
  <si>
    <t>Национална програма за ЕЕ - ул. "Христо Ботев" №47</t>
  </si>
  <si>
    <t>Национална програма за ЕЕ - ул. "Христо Ботев" №49,51</t>
  </si>
  <si>
    <t>Национална програма за ЕЕ - ул. "Христо Ботев" №53</t>
  </si>
  <si>
    <t>Национална програма за ЕЕ - бул. "Георги Бенковски" №104.106,108,110,112</t>
  </si>
  <si>
    <t>Национална програма за ЕЕ - "Райко Алексиев" №1,3,5</t>
  </si>
  <si>
    <t>Национална програма за ЕЕ - бул. "Христо Ботев" №1</t>
  </si>
  <si>
    <t>Национална програма за ЕЕ - ул."Осми март" №6</t>
  </si>
  <si>
    <t>Национална програма за ЕЕ - ул."Панайот Волов" №26,28,30</t>
  </si>
  <si>
    <t>Национална програма за ЕЕ - ул. "Кочо Чистименски" №8 и "Райко Даскалов" №45,47</t>
  </si>
  <si>
    <t>Национална програма за ЕЕ - ул. "Сан Стефано" №15 вх. А и Б</t>
  </si>
  <si>
    <t>Национална програма за ЕЕ - ул."Петър Бонев" №104</t>
  </si>
  <si>
    <t>Национална програма за ЕЕ - ул. "Съзлийка" №9-11</t>
  </si>
  <si>
    <t>22м</t>
  </si>
  <si>
    <t>ОППР - проект за ЕЕ - ул. "Марин Дринов" 9</t>
  </si>
  <si>
    <t>ОППР - проект за ЕЕ - бул. "Христо Ботев" №1А</t>
  </si>
  <si>
    <t>ОППР - проект за ЕЕ -  ул. "Александър Стамболийски" 66, 68, 70</t>
  </si>
  <si>
    <t>ОППР - проект за ЕЕ - ул. "Хаджи Рашко Хаджиилиев" 14</t>
  </si>
  <si>
    <t>ОППР - проект за ЕЕ - ул. "Тодор Каблешков" №20 и №22</t>
  </si>
  <si>
    <t>ОППР - проект за ЕЕ - ул. "Белмекен" 3 и 3А</t>
  </si>
  <si>
    <t>ОППР - проект за ЕЕ - ул. "Освобождение" 8</t>
  </si>
  <si>
    <t>ОППР - проект за ЕЕ - ул. "Кочо Честименски" 22</t>
  </si>
  <si>
    <t>ОППР - проект за ЕЕ - ул. "Александър Стамболийски" 43, вх. А и вх. Б</t>
  </si>
  <si>
    <t>ОППР - проект за ЕЕ - ул. "Стоян Михайловски" 9 - 9А</t>
  </si>
  <si>
    <t>ОППР - проект за ЕЕ -  ул. "Запрян Цоков" №26</t>
  </si>
  <si>
    <t>ОППР - проект за ЕЕ - ул. "Найден Геров" 10</t>
  </si>
  <si>
    <t>ОППР - проект за ЕЕ -  ул. "Найден Геров" №7</t>
  </si>
  <si>
    <t>ОППР - проект за ЕЕ - ул. "Хаджи Рашко Хаджиилиев" №24</t>
  </si>
  <si>
    <t>ОППР - проект за ЕЕ - ул. "Никола Вапцаров" 12</t>
  </si>
  <si>
    <t>ОППР - проект за ЕЕ - ул. "Никола Вапцаров" 14</t>
  </si>
  <si>
    <t>ПРОЕКТИ ИЗВЪН ЗОНИТЕ В ГРАД ПАЗАРДЖИК</t>
  </si>
  <si>
    <t>Ремонт на ул.Васил Петлешков</t>
  </si>
  <si>
    <t>Кръстовище на ул.Шейново и ул.Плиска, кориг.нива на РШ и 2 бр. дъждооттока и преасф</t>
  </si>
  <si>
    <t>Ремонт блоково пространство на улица "Осми март"</t>
  </si>
  <si>
    <t>Ремонт на улична мрежа в гр. Пазарджик - бул.Ал.Стамболийски</t>
  </si>
  <si>
    <t>Група проекти</t>
  </si>
  <si>
    <t>Приложение № 1</t>
  </si>
  <si>
    <t>Актуализирана матрица към финален доклад-отчет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</si>
</sst>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Book Antiqua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1" fillId="3" borderId="3" xfId="0" applyNumberFormat="1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5" fillId="7" borderId="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>
      <alignment horizontal="right" vertical="center"/>
    </xf>
    <xf numFmtId="0" fontId="8" fillId="0" borderId="0" xfId="0" applyFont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1" width="25" style="27" customWidth="1"/>
    <col min="2" max="2" width="18.7109375" style="18" customWidth="1"/>
    <col min="3" max="3" width="12.5703125" style="18" customWidth="1"/>
    <col min="4" max="4" width="13.5703125" style="18" customWidth="1"/>
    <col min="5" max="5" width="14.28515625" style="18" customWidth="1"/>
    <col min="6" max="6" width="16.5703125" style="19" customWidth="1"/>
    <col min="7" max="7" width="13.42578125" style="19" customWidth="1"/>
    <col min="8" max="8" width="14.7109375" style="19" customWidth="1"/>
    <col min="9" max="9" width="13" style="19" customWidth="1"/>
    <col min="10" max="10" width="13.7109375" style="19" customWidth="1"/>
    <col min="11" max="11" width="13.28515625" style="19" customWidth="1"/>
    <col min="12" max="12" width="15.42578125" style="18" customWidth="1"/>
    <col min="13" max="13" width="12.42578125" style="18" customWidth="1"/>
    <col min="14" max="14" width="12.5703125" style="18" customWidth="1"/>
    <col min="15" max="15" width="13.42578125" style="18" customWidth="1"/>
    <col min="16" max="16" width="4.7109375" style="18" hidden="1" customWidth="1"/>
    <col min="17" max="17" width="0.140625" style="18" customWidth="1"/>
    <col min="18" max="16384" width="9.140625" style="18"/>
  </cols>
  <sheetData>
    <row r="1" spans="1:20" x14ac:dyDescent="0.25">
      <c r="O1" s="18" t="s">
        <v>165</v>
      </c>
    </row>
    <row r="2" spans="1:20" ht="18.75" x14ac:dyDescent="0.3">
      <c r="C2" s="71" t="s">
        <v>166</v>
      </c>
    </row>
    <row r="3" spans="1:20" ht="18.75" customHeight="1" x14ac:dyDescent="0.25">
      <c r="A3" s="35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28" t="s">
        <v>5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</row>
    <row r="4" spans="1:20" ht="15.75" customHeight="1" x14ac:dyDescent="0.25">
      <c r="A4" s="35"/>
      <c r="B4" s="36"/>
      <c r="C4" s="36"/>
      <c r="D4" s="36"/>
      <c r="E4" s="36"/>
      <c r="F4" s="37" t="s">
        <v>6</v>
      </c>
      <c r="G4" s="28" t="s">
        <v>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72.75" x14ac:dyDescent="0.25">
      <c r="A5" s="35"/>
      <c r="B5" s="36"/>
      <c r="C5" s="36"/>
      <c r="D5" s="36"/>
      <c r="E5" s="36"/>
      <c r="F5" s="38"/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2" t="s">
        <v>13</v>
      </c>
      <c r="M5" s="2" t="s">
        <v>14</v>
      </c>
      <c r="N5" s="2" t="s">
        <v>17</v>
      </c>
      <c r="O5" s="33" t="s">
        <v>15</v>
      </c>
      <c r="P5" s="33"/>
      <c r="Q5" s="33"/>
      <c r="R5" s="34" t="s">
        <v>16</v>
      </c>
      <c r="S5" s="34"/>
      <c r="T5" s="34"/>
    </row>
    <row r="6" spans="1:20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3">
        <v>12</v>
      </c>
      <c r="M6" s="3">
        <v>13</v>
      </c>
      <c r="N6" s="3">
        <v>14</v>
      </c>
      <c r="O6" s="31">
        <v>15</v>
      </c>
      <c r="P6" s="31"/>
      <c r="Q6" s="31"/>
      <c r="R6" s="31">
        <v>16</v>
      </c>
      <c r="S6" s="31"/>
      <c r="T6" s="31"/>
    </row>
    <row r="7" spans="1:20" s="52" customFormat="1" ht="14.25" x14ac:dyDescent="0.25">
      <c r="A7" s="42" t="s">
        <v>18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</row>
    <row r="8" spans="1:20" ht="15" customHeight="1" x14ac:dyDescent="0.25">
      <c r="A8" s="32" t="s">
        <v>164</v>
      </c>
      <c r="B8" s="29"/>
      <c r="C8" s="29"/>
      <c r="D8" s="29"/>
      <c r="E8" s="30"/>
      <c r="F8" s="4"/>
      <c r="G8" s="4"/>
      <c r="H8" s="4"/>
      <c r="J8" s="4"/>
      <c r="K8" s="4"/>
      <c r="L8" s="3"/>
      <c r="M8" s="3"/>
      <c r="N8" s="3"/>
      <c r="O8" s="3"/>
      <c r="P8" s="3"/>
      <c r="Q8" s="3"/>
      <c r="R8" s="29"/>
      <c r="S8" s="29"/>
      <c r="T8" s="30"/>
    </row>
    <row r="9" spans="1:20" ht="51.75" customHeight="1" x14ac:dyDescent="0.25">
      <c r="A9" s="23" t="s">
        <v>24</v>
      </c>
      <c r="B9" s="3" t="s">
        <v>22</v>
      </c>
      <c r="C9" s="3" t="s">
        <v>23</v>
      </c>
      <c r="D9" s="3" t="s">
        <v>85</v>
      </c>
      <c r="E9" s="3" t="s">
        <v>19</v>
      </c>
      <c r="F9" s="4">
        <v>9439.06</v>
      </c>
      <c r="G9" s="4"/>
      <c r="H9" s="4"/>
      <c r="I9" s="4">
        <v>9439.06</v>
      </c>
      <c r="J9" s="4"/>
      <c r="K9" s="4"/>
      <c r="L9" s="3"/>
      <c r="M9" s="3"/>
      <c r="N9" s="3"/>
      <c r="O9" s="28"/>
      <c r="P9" s="29"/>
      <c r="Q9" s="30"/>
      <c r="R9" s="28"/>
      <c r="S9" s="29"/>
      <c r="T9" s="30"/>
    </row>
    <row r="10" spans="1:20" ht="45" x14ac:dyDescent="0.25">
      <c r="A10" s="23" t="s">
        <v>26</v>
      </c>
      <c r="B10" s="3" t="s">
        <v>22</v>
      </c>
      <c r="C10" s="3" t="s">
        <v>23</v>
      </c>
      <c r="D10" s="3" t="s">
        <v>85</v>
      </c>
      <c r="E10" s="3" t="s">
        <v>20</v>
      </c>
      <c r="F10" s="20">
        <v>47284.800000000003</v>
      </c>
      <c r="G10" s="4"/>
      <c r="H10" s="4"/>
      <c r="I10" s="20">
        <v>47284.800000000003</v>
      </c>
      <c r="J10" s="4"/>
      <c r="K10" s="4"/>
      <c r="L10" s="3"/>
      <c r="M10" s="3"/>
      <c r="N10" s="3"/>
      <c r="O10" s="31"/>
      <c r="P10" s="31"/>
      <c r="Q10" s="31"/>
      <c r="R10" s="31"/>
      <c r="S10" s="31"/>
      <c r="T10" s="31"/>
    </row>
    <row r="11" spans="1:20" ht="45" x14ac:dyDescent="0.25">
      <c r="A11" s="23" t="s">
        <v>25</v>
      </c>
      <c r="B11" s="3" t="s">
        <v>22</v>
      </c>
      <c r="C11" s="3" t="s">
        <v>23</v>
      </c>
      <c r="D11" s="3" t="s">
        <v>85</v>
      </c>
      <c r="E11" s="3" t="s">
        <v>21</v>
      </c>
      <c r="F11" s="20">
        <v>11346.6</v>
      </c>
      <c r="G11" s="4"/>
      <c r="H11" s="4"/>
      <c r="I11" s="20">
        <v>11346.6</v>
      </c>
      <c r="J11" s="4"/>
      <c r="K11" s="4"/>
      <c r="L11" s="3"/>
      <c r="M11" s="3"/>
      <c r="N11" s="3"/>
      <c r="O11" s="31"/>
      <c r="P11" s="31"/>
      <c r="Q11" s="31"/>
      <c r="R11" s="31"/>
      <c r="S11" s="31"/>
      <c r="T11" s="31"/>
    </row>
    <row r="12" spans="1:20" ht="45" x14ac:dyDescent="0.25">
      <c r="A12" s="23" t="s">
        <v>27</v>
      </c>
      <c r="B12" s="3" t="s">
        <v>22</v>
      </c>
      <c r="C12" s="3" t="s">
        <v>23</v>
      </c>
      <c r="D12" s="3" t="s">
        <v>85</v>
      </c>
      <c r="E12" s="3" t="s">
        <v>21</v>
      </c>
      <c r="F12" s="21">
        <v>31589.11</v>
      </c>
      <c r="G12" s="4"/>
      <c r="H12" s="4"/>
      <c r="I12" s="21">
        <v>31589.11</v>
      </c>
      <c r="J12" s="4"/>
      <c r="K12" s="4"/>
      <c r="L12" s="3"/>
      <c r="M12" s="3"/>
      <c r="N12" s="3"/>
      <c r="O12" s="31"/>
      <c r="P12" s="31"/>
      <c r="Q12" s="31"/>
      <c r="R12" s="31"/>
      <c r="S12" s="31"/>
      <c r="T12" s="31"/>
    </row>
    <row r="13" spans="1:20" ht="45" x14ac:dyDescent="0.25">
      <c r="A13" s="23" t="s">
        <v>28</v>
      </c>
      <c r="B13" s="3" t="s">
        <v>22</v>
      </c>
      <c r="C13" s="3" t="s">
        <v>23</v>
      </c>
      <c r="D13" s="3" t="s">
        <v>85</v>
      </c>
      <c r="E13" s="3" t="s">
        <v>21</v>
      </c>
      <c r="F13" s="21">
        <v>27194.05</v>
      </c>
      <c r="G13" s="4"/>
      <c r="H13" s="4"/>
      <c r="I13" s="21">
        <v>27194.05</v>
      </c>
      <c r="J13" s="4"/>
      <c r="K13" s="4"/>
      <c r="L13" s="3"/>
      <c r="M13" s="3"/>
      <c r="N13" s="3"/>
      <c r="O13" s="31"/>
      <c r="P13" s="31"/>
      <c r="Q13" s="31"/>
      <c r="R13" s="31"/>
      <c r="S13" s="31"/>
      <c r="T13" s="31"/>
    </row>
    <row r="14" spans="1:20" ht="45" x14ac:dyDescent="0.25">
      <c r="A14" s="23" t="s">
        <v>29</v>
      </c>
      <c r="B14" s="3" t="s">
        <v>22</v>
      </c>
      <c r="C14" s="3" t="s">
        <v>23</v>
      </c>
      <c r="D14" s="3" t="s">
        <v>85</v>
      </c>
      <c r="E14" s="3" t="s">
        <v>21</v>
      </c>
      <c r="F14" s="21">
        <v>24891.31</v>
      </c>
      <c r="G14" s="4"/>
      <c r="H14" s="4"/>
      <c r="I14" s="21">
        <v>24891.31</v>
      </c>
      <c r="J14" s="4"/>
      <c r="K14" s="4"/>
      <c r="L14" s="3"/>
      <c r="M14" s="3"/>
      <c r="N14" s="3"/>
      <c r="O14" s="31"/>
      <c r="P14" s="31"/>
      <c r="Q14" s="31"/>
      <c r="R14" s="31"/>
      <c r="S14" s="31"/>
      <c r="T14" s="31"/>
    </row>
    <row r="15" spans="1:20" ht="45" x14ac:dyDescent="0.25">
      <c r="A15" s="23" t="s">
        <v>30</v>
      </c>
      <c r="B15" s="3" t="s">
        <v>22</v>
      </c>
      <c r="C15" s="3" t="s">
        <v>23</v>
      </c>
      <c r="D15" s="3" t="s">
        <v>85</v>
      </c>
      <c r="E15" s="3" t="s">
        <v>21</v>
      </c>
      <c r="F15" s="21">
        <v>63155.51</v>
      </c>
      <c r="G15" s="4"/>
      <c r="H15" s="4"/>
      <c r="I15" s="21">
        <v>63155.51</v>
      </c>
      <c r="J15" s="4"/>
      <c r="K15" s="4"/>
      <c r="L15" s="3"/>
      <c r="M15" s="3"/>
      <c r="N15" s="3"/>
      <c r="O15" s="31"/>
      <c r="P15" s="31"/>
      <c r="Q15" s="31"/>
      <c r="R15" s="31"/>
      <c r="S15" s="31"/>
      <c r="T15" s="31"/>
    </row>
    <row r="16" spans="1:20" ht="30" x14ac:dyDescent="0.25">
      <c r="A16" s="23" t="s">
        <v>31</v>
      </c>
      <c r="B16" s="3" t="s">
        <v>22</v>
      </c>
      <c r="C16" s="3" t="s">
        <v>23</v>
      </c>
      <c r="D16" s="3" t="s">
        <v>85</v>
      </c>
      <c r="E16" s="3" t="s">
        <v>21</v>
      </c>
      <c r="F16" s="21">
        <v>23800.720000000001</v>
      </c>
      <c r="G16" s="4"/>
      <c r="H16" s="4"/>
      <c r="I16" s="21">
        <v>23800.720000000001</v>
      </c>
      <c r="J16" s="4"/>
      <c r="K16" s="4"/>
      <c r="L16" s="3"/>
      <c r="M16" s="3"/>
      <c r="N16" s="3"/>
      <c r="O16" s="31"/>
      <c r="P16" s="31"/>
      <c r="Q16" s="31"/>
      <c r="R16" s="31"/>
      <c r="S16" s="31"/>
      <c r="T16" s="31"/>
    </row>
    <row r="17" spans="1:20" ht="30" x14ac:dyDescent="0.25">
      <c r="A17" s="23" t="s">
        <v>32</v>
      </c>
      <c r="B17" s="3" t="s">
        <v>22</v>
      </c>
      <c r="C17" s="3" t="s">
        <v>23</v>
      </c>
      <c r="D17" s="3" t="s">
        <v>85</v>
      </c>
      <c r="E17" s="3" t="s">
        <v>21</v>
      </c>
      <c r="F17" s="21">
        <v>19267.310000000001</v>
      </c>
      <c r="G17" s="4"/>
      <c r="H17" s="4"/>
      <c r="I17" s="21">
        <v>19267.310000000001</v>
      </c>
      <c r="J17" s="4"/>
      <c r="K17" s="4"/>
      <c r="L17" s="3"/>
      <c r="M17" s="3"/>
      <c r="N17" s="3"/>
      <c r="O17" s="31"/>
      <c r="P17" s="31"/>
      <c r="Q17" s="31"/>
      <c r="R17" s="31"/>
      <c r="S17" s="31"/>
      <c r="T17" s="31"/>
    </row>
    <row r="18" spans="1:20" ht="30" x14ac:dyDescent="0.25">
      <c r="A18" s="23" t="s">
        <v>33</v>
      </c>
      <c r="B18" s="3" t="s">
        <v>22</v>
      </c>
      <c r="C18" s="3" t="s">
        <v>23</v>
      </c>
      <c r="D18" s="3" t="s">
        <v>85</v>
      </c>
      <c r="E18" s="3" t="s">
        <v>21</v>
      </c>
      <c r="F18" s="21">
        <v>29309.17</v>
      </c>
      <c r="G18" s="4"/>
      <c r="H18" s="4"/>
      <c r="I18" s="21">
        <v>29309.17</v>
      </c>
      <c r="J18" s="4"/>
      <c r="K18" s="4"/>
      <c r="L18" s="3"/>
      <c r="M18" s="3"/>
      <c r="N18" s="3"/>
      <c r="O18" s="31"/>
      <c r="P18" s="31"/>
      <c r="Q18" s="31"/>
      <c r="R18" s="31"/>
      <c r="S18" s="31"/>
      <c r="T18" s="31"/>
    </row>
    <row r="19" spans="1:20" ht="45" x14ac:dyDescent="0.25">
      <c r="A19" s="23" t="s">
        <v>34</v>
      </c>
      <c r="B19" s="3" t="s">
        <v>22</v>
      </c>
      <c r="C19" s="3" t="s">
        <v>23</v>
      </c>
      <c r="D19" s="3" t="s">
        <v>85</v>
      </c>
      <c r="E19" s="3" t="s">
        <v>21</v>
      </c>
      <c r="F19" s="21">
        <v>118139.86</v>
      </c>
      <c r="G19" s="4"/>
      <c r="H19" s="4"/>
      <c r="I19" s="21">
        <v>118139.86</v>
      </c>
      <c r="J19" s="4"/>
      <c r="K19" s="4"/>
      <c r="L19" s="3"/>
      <c r="M19" s="3"/>
      <c r="N19" s="3"/>
      <c r="O19" s="31"/>
      <c r="P19" s="31"/>
      <c r="Q19" s="31"/>
      <c r="R19" s="31"/>
      <c r="S19" s="31"/>
      <c r="T19" s="31"/>
    </row>
    <row r="20" spans="1:20" ht="30" x14ac:dyDescent="0.25">
      <c r="A20" s="23" t="s">
        <v>35</v>
      </c>
      <c r="B20" s="3" t="s">
        <v>22</v>
      </c>
      <c r="C20" s="3" t="s">
        <v>23</v>
      </c>
      <c r="D20" s="3" t="s">
        <v>85</v>
      </c>
      <c r="E20" s="3" t="s">
        <v>21</v>
      </c>
      <c r="F20" s="21">
        <v>55072.9</v>
      </c>
      <c r="G20" s="4"/>
      <c r="H20" s="4"/>
      <c r="I20" s="21">
        <v>55072.9</v>
      </c>
      <c r="J20" s="4"/>
      <c r="K20" s="4"/>
      <c r="L20" s="3"/>
      <c r="M20" s="3"/>
      <c r="N20" s="3"/>
      <c r="O20" s="31"/>
      <c r="P20" s="31"/>
      <c r="Q20" s="31"/>
      <c r="R20" s="31"/>
      <c r="S20" s="31"/>
      <c r="T20" s="31"/>
    </row>
    <row r="21" spans="1:20" ht="45" x14ac:dyDescent="0.25">
      <c r="A21" s="23" t="s">
        <v>36</v>
      </c>
      <c r="B21" s="3" t="s">
        <v>22</v>
      </c>
      <c r="C21" s="3" t="s">
        <v>23</v>
      </c>
      <c r="D21" s="3" t="s">
        <v>85</v>
      </c>
      <c r="E21" s="3" t="s">
        <v>21</v>
      </c>
      <c r="F21" s="20">
        <v>18436.990000000002</v>
      </c>
      <c r="G21" s="4"/>
      <c r="H21" s="4"/>
      <c r="I21" s="20">
        <v>18436.990000000002</v>
      </c>
      <c r="J21" s="4"/>
      <c r="K21" s="4"/>
      <c r="L21" s="3"/>
      <c r="M21" s="3"/>
      <c r="N21" s="3"/>
      <c r="O21" s="31"/>
      <c r="P21" s="31"/>
      <c r="Q21" s="31"/>
      <c r="R21" s="31"/>
      <c r="S21" s="31"/>
      <c r="T21" s="31"/>
    </row>
    <row r="22" spans="1:20" ht="30" x14ac:dyDescent="0.25">
      <c r="A22" s="23" t="s">
        <v>37</v>
      </c>
      <c r="B22" s="3" t="s">
        <v>22</v>
      </c>
      <c r="C22" s="3" t="s">
        <v>23</v>
      </c>
      <c r="D22" s="3" t="s">
        <v>85</v>
      </c>
      <c r="E22" s="3" t="s">
        <v>21</v>
      </c>
      <c r="F22" s="20">
        <v>11503.96</v>
      </c>
      <c r="G22" s="4"/>
      <c r="H22" s="4"/>
      <c r="I22" s="20">
        <v>11503.96</v>
      </c>
      <c r="J22" s="4"/>
      <c r="K22" s="4"/>
      <c r="L22" s="3"/>
      <c r="M22" s="3"/>
      <c r="N22" s="3"/>
      <c r="O22" s="31"/>
      <c r="P22" s="31"/>
      <c r="Q22" s="31"/>
      <c r="R22" s="31"/>
      <c r="S22" s="31"/>
      <c r="T22" s="31"/>
    </row>
    <row r="23" spans="1:20" ht="30" x14ac:dyDescent="0.25">
      <c r="A23" s="23" t="s">
        <v>37</v>
      </c>
      <c r="B23" s="3" t="s">
        <v>22</v>
      </c>
      <c r="C23" s="3" t="s">
        <v>23</v>
      </c>
      <c r="D23" s="3" t="s">
        <v>85</v>
      </c>
      <c r="E23" s="3" t="s">
        <v>21</v>
      </c>
      <c r="F23" s="20">
        <v>120604.63</v>
      </c>
      <c r="G23" s="4"/>
      <c r="H23" s="4"/>
      <c r="I23" s="20">
        <v>120604.63</v>
      </c>
      <c r="J23" s="4"/>
      <c r="K23" s="4"/>
      <c r="L23" s="3"/>
      <c r="M23" s="3"/>
      <c r="N23" s="3"/>
      <c r="O23" s="31"/>
      <c r="P23" s="31"/>
      <c r="Q23" s="31"/>
      <c r="R23" s="31"/>
      <c r="S23" s="31"/>
      <c r="T23" s="31"/>
    </row>
    <row r="24" spans="1:20" ht="45" x14ac:dyDescent="0.25">
      <c r="A24" s="23" t="s">
        <v>38</v>
      </c>
      <c r="B24" s="3" t="s">
        <v>22</v>
      </c>
      <c r="C24" s="3" t="s">
        <v>23</v>
      </c>
      <c r="D24" s="3" t="s">
        <v>85</v>
      </c>
      <c r="E24" s="3" t="s">
        <v>21</v>
      </c>
      <c r="F24" s="20">
        <v>9796.1200000000008</v>
      </c>
      <c r="G24" s="4"/>
      <c r="H24" s="4"/>
      <c r="I24" s="20">
        <v>9796.1200000000008</v>
      </c>
      <c r="J24" s="4"/>
      <c r="K24" s="4"/>
      <c r="L24" s="3"/>
      <c r="M24" s="3"/>
      <c r="N24" s="3"/>
      <c r="O24" s="31"/>
      <c r="P24" s="31"/>
      <c r="Q24" s="31"/>
      <c r="R24" s="31"/>
      <c r="S24" s="31"/>
      <c r="T24" s="31"/>
    </row>
    <row r="25" spans="1:20" ht="30" x14ac:dyDescent="0.25">
      <c r="A25" s="23" t="s">
        <v>39</v>
      </c>
      <c r="B25" s="3" t="s">
        <v>22</v>
      </c>
      <c r="C25" s="3" t="s">
        <v>23</v>
      </c>
      <c r="D25" s="3" t="s">
        <v>85</v>
      </c>
      <c r="E25" s="3" t="s">
        <v>21</v>
      </c>
      <c r="F25" s="20">
        <v>19778.599999999999</v>
      </c>
      <c r="G25" s="4"/>
      <c r="H25" s="4"/>
      <c r="I25" s="20">
        <v>19778.599999999999</v>
      </c>
      <c r="J25" s="4"/>
      <c r="K25" s="4"/>
      <c r="L25" s="3"/>
      <c r="M25" s="3"/>
      <c r="N25" s="3"/>
      <c r="O25" s="31"/>
      <c r="P25" s="31"/>
      <c r="Q25" s="31"/>
      <c r="R25" s="31"/>
      <c r="S25" s="31"/>
      <c r="T25" s="31"/>
    </row>
    <row r="26" spans="1:20" ht="45" x14ac:dyDescent="0.25">
      <c r="A26" s="23" t="s">
        <v>40</v>
      </c>
      <c r="B26" s="3" t="s">
        <v>22</v>
      </c>
      <c r="C26" s="3" t="s">
        <v>23</v>
      </c>
      <c r="D26" s="3" t="s">
        <v>85</v>
      </c>
      <c r="E26" s="3"/>
      <c r="F26" s="4">
        <v>2951464.63</v>
      </c>
      <c r="G26" s="4"/>
      <c r="H26" s="4"/>
      <c r="I26" s="4"/>
      <c r="J26" s="4"/>
      <c r="K26" s="4">
        <v>2951464.63</v>
      </c>
      <c r="L26" s="3"/>
      <c r="M26" s="3"/>
      <c r="N26" s="3"/>
      <c r="O26" s="31"/>
      <c r="P26" s="31"/>
      <c r="Q26" s="31"/>
      <c r="R26" s="31"/>
      <c r="S26" s="31"/>
      <c r="T26" s="31"/>
    </row>
    <row r="27" spans="1:20" ht="45" x14ac:dyDescent="0.25">
      <c r="A27" s="23" t="s">
        <v>41</v>
      </c>
      <c r="B27" s="3" t="s">
        <v>22</v>
      </c>
      <c r="C27" s="3" t="s">
        <v>23</v>
      </c>
      <c r="D27" s="3" t="s">
        <v>85</v>
      </c>
      <c r="E27" s="3"/>
      <c r="F27" s="4">
        <v>2118283.1800000002</v>
      </c>
      <c r="G27" s="4"/>
      <c r="H27" s="4"/>
      <c r="I27" s="4"/>
      <c r="J27" s="4"/>
      <c r="K27" s="4">
        <v>2118283.1800000002</v>
      </c>
      <c r="L27" s="3"/>
      <c r="M27" s="3"/>
      <c r="N27" s="3"/>
      <c r="O27" s="31"/>
      <c r="P27" s="31"/>
      <c r="Q27" s="31"/>
      <c r="R27" s="31"/>
      <c r="S27" s="31"/>
      <c r="T27" s="31"/>
    </row>
    <row r="28" spans="1:20" ht="30" x14ac:dyDescent="0.25">
      <c r="A28" s="23" t="s">
        <v>42</v>
      </c>
      <c r="B28" s="3" t="s">
        <v>22</v>
      </c>
      <c r="C28" s="3" t="s">
        <v>23</v>
      </c>
      <c r="D28" s="3" t="s">
        <v>85</v>
      </c>
      <c r="E28" s="3"/>
      <c r="F28" s="4">
        <v>1318277.8100000003</v>
      </c>
      <c r="G28" s="4"/>
      <c r="H28" s="4"/>
      <c r="I28" s="4"/>
      <c r="J28" s="4"/>
      <c r="K28" s="4">
        <v>1318277.8100000003</v>
      </c>
      <c r="L28" s="3"/>
      <c r="M28" s="3"/>
      <c r="N28" s="3"/>
      <c r="O28" s="31"/>
      <c r="P28" s="31"/>
      <c r="Q28" s="31"/>
      <c r="R28" s="31"/>
      <c r="S28" s="31"/>
      <c r="T28" s="31"/>
    </row>
    <row r="29" spans="1:20" ht="45" x14ac:dyDescent="0.25">
      <c r="A29" s="23" t="s">
        <v>43</v>
      </c>
      <c r="B29" s="3" t="s">
        <v>22</v>
      </c>
      <c r="C29" s="3" t="s">
        <v>23</v>
      </c>
      <c r="D29" s="3" t="s">
        <v>85</v>
      </c>
      <c r="E29" s="3"/>
      <c r="F29" s="4">
        <v>1515252.98</v>
      </c>
      <c r="G29" s="4"/>
      <c r="H29" s="4"/>
      <c r="I29" s="4"/>
      <c r="J29" s="4"/>
      <c r="K29" s="4">
        <v>1515252.98</v>
      </c>
      <c r="L29" s="3"/>
      <c r="M29" s="3"/>
      <c r="N29" s="3"/>
      <c r="O29" s="31"/>
      <c r="P29" s="31"/>
      <c r="Q29" s="31"/>
      <c r="R29" s="31"/>
      <c r="S29" s="31"/>
      <c r="T29" s="31"/>
    </row>
    <row r="30" spans="1:20" ht="30" x14ac:dyDescent="0.25">
      <c r="A30" s="23" t="s">
        <v>44</v>
      </c>
      <c r="B30" s="3" t="s">
        <v>22</v>
      </c>
      <c r="C30" s="3" t="s">
        <v>23</v>
      </c>
      <c r="D30" s="3" t="s">
        <v>85</v>
      </c>
      <c r="E30" s="3"/>
      <c r="F30" s="4">
        <v>1441307.4799999997</v>
      </c>
      <c r="G30" s="4"/>
      <c r="H30" s="4"/>
      <c r="I30" s="4"/>
      <c r="J30" s="4"/>
      <c r="K30" s="4">
        <v>1441307.4799999997</v>
      </c>
      <c r="L30" s="3"/>
      <c r="M30" s="3"/>
      <c r="N30" s="3"/>
      <c r="O30" s="31"/>
      <c r="P30" s="31"/>
      <c r="Q30" s="31"/>
      <c r="R30" s="31"/>
      <c r="S30" s="31"/>
      <c r="T30" s="31"/>
    </row>
    <row r="31" spans="1:20" ht="30" x14ac:dyDescent="0.25">
      <c r="A31" s="23" t="s">
        <v>45</v>
      </c>
      <c r="B31" s="3" t="s">
        <v>22</v>
      </c>
      <c r="C31" s="3" t="s">
        <v>23</v>
      </c>
      <c r="D31" s="3" t="s">
        <v>85</v>
      </c>
      <c r="E31" s="3"/>
      <c r="F31" s="4">
        <v>2022196.5599999998</v>
      </c>
      <c r="G31" s="4"/>
      <c r="H31" s="4"/>
      <c r="I31" s="4"/>
      <c r="J31" s="4"/>
      <c r="K31" s="4">
        <v>2022196.5599999998</v>
      </c>
      <c r="L31" s="3"/>
      <c r="M31" s="3"/>
      <c r="N31" s="3"/>
      <c r="O31" s="31"/>
      <c r="P31" s="31"/>
      <c r="Q31" s="31"/>
      <c r="R31" s="31"/>
      <c r="S31" s="31"/>
      <c r="T31" s="31"/>
    </row>
    <row r="32" spans="1:20" ht="30" x14ac:dyDescent="0.25">
      <c r="A32" s="23" t="s">
        <v>46</v>
      </c>
      <c r="B32" s="3" t="s">
        <v>22</v>
      </c>
      <c r="C32" s="3" t="s">
        <v>23</v>
      </c>
      <c r="D32" s="3" t="s">
        <v>85</v>
      </c>
      <c r="E32" s="3"/>
      <c r="F32" s="4">
        <v>2034771.1199999999</v>
      </c>
      <c r="G32" s="4"/>
      <c r="H32" s="4"/>
      <c r="I32" s="4"/>
      <c r="J32" s="4"/>
      <c r="K32" s="4">
        <v>2034771.1199999999</v>
      </c>
      <c r="L32" s="3"/>
      <c r="M32" s="3"/>
      <c r="N32" s="3"/>
      <c r="O32" s="31"/>
      <c r="P32" s="31"/>
      <c r="Q32" s="31"/>
      <c r="R32" s="31"/>
      <c r="S32" s="31"/>
      <c r="T32" s="31"/>
    </row>
    <row r="33" spans="1:20" ht="45" x14ac:dyDescent="0.25">
      <c r="A33" s="23" t="s">
        <v>47</v>
      </c>
      <c r="B33" s="3" t="s">
        <v>22</v>
      </c>
      <c r="C33" s="3" t="s">
        <v>23</v>
      </c>
      <c r="D33" s="3" t="s">
        <v>85</v>
      </c>
      <c r="E33" s="3"/>
      <c r="F33" s="4">
        <v>1343129.4200000002</v>
      </c>
      <c r="G33" s="4"/>
      <c r="H33" s="4"/>
      <c r="I33" s="4"/>
      <c r="J33" s="4"/>
      <c r="K33" s="4">
        <v>1343129.4200000002</v>
      </c>
      <c r="L33" s="3"/>
      <c r="M33" s="3"/>
      <c r="N33" s="3"/>
      <c r="O33" s="31"/>
      <c r="P33" s="31"/>
      <c r="Q33" s="31"/>
      <c r="R33" s="31"/>
      <c r="S33" s="31"/>
      <c r="T33" s="31"/>
    </row>
    <row r="34" spans="1:20" ht="60" x14ac:dyDescent="0.25">
      <c r="A34" s="23" t="s">
        <v>48</v>
      </c>
      <c r="B34" s="3" t="s">
        <v>22</v>
      </c>
      <c r="C34" s="3" t="s">
        <v>23</v>
      </c>
      <c r="D34" s="3" t="s">
        <v>85</v>
      </c>
      <c r="E34" s="3"/>
      <c r="F34" s="4">
        <v>1253163.72</v>
      </c>
      <c r="G34" s="4"/>
      <c r="H34" s="4"/>
      <c r="I34" s="4"/>
      <c r="J34" s="4"/>
      <c r="K34" s="4">
        <v>1253163.72</v>
      </c>
      <c r="L34" s="3"/>
      <c r="M34" s="3"/>
      <c r="N34" s="3"/>
      <c r="O34" s="31"/>
      <c r="P34" s="31"/>
      <c r="Q34" s="31"/>
      <c r="R34" s="31"/>
      <c r="S34" s="31"/>
      <c r="T34" s="31"/>
    </row>
    <row r="35" spans="1:20" ht="45" x14ac:dyDescent="0.25">
      <c r="A35" s="23" t="s">
        <v>49</v>
      </c>
      <c r="B35" s="3" t="s">
        <v>22</v>
      </c>
      <c r="C35" s="3" t="s">
        <v>23</v>
      </c>
      <c r="D35" s="3" t="s">
        <v>85</v>
      </c>
      <c r="E35" s="3"/>
      <c r="F35" s="4">
        <v>1204707.46</v>
      </c>
      <c r="G35" s="4"/>
      <c r="H35" s="4"/>
      <c r="I35" s="4"/>
      <c r="J35" s="4"/>
      <c r="K35" s="4">
        <v>1204707.46</v>
      </c>
      <c r="L35" s="3"/>
      <c r="M35" s="3"/>
      <c r="N35" s="3"/>
      <c r="O35" s="31"/>
      <c r="P35" s="31"/>
      <c r="Q35" s="31"/>
      <c r="R35" s="31"/>
      <c r="S35" s="31"/>
      <c r="T35" s="31"/>
    </row>
    <row r="36" spans="1:20" ht="30" x14ac:dyDescent="0.25">
      <c r="A36" s="23" t="s">
        <v>50</v>
      </c>
      <c r="B36" s="3" t="s">
        <v>22</v>
      </c>
      <c r="C36" s="3" t="s">
        <v>23</v>
      </c>
      <c r="D36" s="3" t="s">
        <v>85</v>
      </c>
      <c r="E36" s="3"/>
      <c r="F36" s="4">
        <v>1933670.27</v>
      </c>
      <c r="G36" s="4"/>
      <c r="H36" s="4"/>
      <c r="I36" s="4"/>
      <c r="J36" s="4"/>
      <c r="K36" s="4">
        <v>1933670.27</v>
      </c>
      <c r="L36" s="3"/>
      <c r="M36" s="3"/>
      <c r="N36" s="3"/>
      <c r="O36" s="31"/>
      <c r="P36" s="31"/>
      <c r="Q36" s="31"/>
      <c r="R36" s="31"/>
      <c r="S36" s="31"/>
      <c r="T36" s="31"/>
    </row>
    <row r="37" spans="1:20" ht="30" x14ac:dyDescent="0.25">
      <c r="A37" s="23" t="s">
        <v>51</v>
      </c>
      <c r="B37" s="3" t="s">
        <v>22</v>
      </c>
      <c r="C37" s="3" t="s">
        <v>23</v>
      </c>
      <c r="D37" s="3" t="s">
        <v>85</v>
      </c>
      <c r="E37" s="3"/>
      <c r="F37" s="4">
        <v>1945355.62</v>
      </c>
      <c r="G37" s="4"/>
      <c r="H37" s="4"/>
      <c r="I37" s="4"/>
      <c r="J37" s="4"/>
      <c r="K37" s="4">
        <v>1945355.62</v>
      </c>
      <c r="L37" s="3"/>
      <c r="M37" s="3"/>
      <c r="N37" s="3"/>
      <c r="O37" s="31"/>
      <c r="P37" s="31"/>
      <c r="Q37" s="31"/>
      <c r="R37" s="31"/>
      <c r="S37" s="31"/>
      <c r="T37" s="31"/>
    </row>
    <row r="38" spans="1:20" ht="45" x14ac:dyDescent="0.25">
      <c r="A38" s="23" t="s">
        <v>52</v>
      </c>
      <c r="B38" s="3" t="s">
        <v>22</v>
      </c>
      <c r="C38" s="3" t="s">
        <v>23</v>
      </c>
      <c r="D38" s="3" t="s">
        <v>85</v>
      </c>
      <c r="E38" s="3"/>
      <c r="F38" s="4">
        <v>1532096.5399999998</v>
      </c>
      <c r="G38" s="4"/>
      <c r="H38" s="4"/>
      <c r="I38" s="4"/>
      <c r="J38" s="4"/>
      <c r="K38" s="4">
        <v>1532096.5399999998</v>
      </c>
      <c r="L38" s="3"/>
      <c r="M38" s="3"/>
      <c r="N38" s="3"/>
      <c r="O38" s="31"/>
      <c r="P38" s="31"/>
      <c r="Q38" s="31"/>
      <c r="R38" s="31"/>
      <c r="S38" s="31"/>
      <c r="T38" s="31"/>
    </row>
    <row r="39" spans="1:20" ht="45" x14ac:dyDescent="0.25">
      <c r="A39" s="23" t="s">
        <v>53</v>
      </c>
      <c r="B39" s="3" t="s">
        <v>22</v>
      </c>
      <c r="C39" s="3" t="s">
        <v>23</v>
      </c>
      <c r="D39" s="3" t="s">
        <v>85</v>
      </c>
      <c r="E39" s="3"/>
      <c r="F39" s="4">
        <v>1633693.25</v>
      </c>
      <c r="G39" s="4"/>
      <c r="H39" s="4"/>
      <c r="I39" s="4"/>
      <c r="J39" s="4"/>
      <c r="K39" s="4">
        <v>1633693.25</v>
      </c>
      <c r="L39" s="3"/>
      <c r="M39" s="3"/>
      <c r="N39" s="3"/>
      <c r="O39" s="31"/>
      <c r="P39" s="31"/>
      <c r="Q39" s="31"/>
      <c r="R39" s="31"/>
      <c r="S39" s="31"/>
      <c r="T39" s="31"/>
    </row>
    <row r="40" spans="1:20" ht="45" x14ac:dyDescent="0.25">
      <c r="A40" s="23" t="s">
        <v>54</v>
      </c>
      <c r="B40" s="3" t="s">
        <v>22</v>
      </c>
      <c r="C40" s="3" t="s">
        <v>23</v>
      </c>
      <c r="D40" s="3" t="s">
        <v>85</v>
      </c>
      <c r="E40" s="3"/>
      <c r="F40" s="4">
        <v>500190.2</v>
      </c>
      <c r="G40" s="4"/>
      <c r="H40" s="4"/>
      <c r="I40" s="4"/>
      <c r="J40" s="4"/>
      <c r="K40" s="4">
        <v>500190.2</v>
      </c>
      <c r="L40" s="3"/>
      <c r="M40" s="3"/>
      <c r="N40" s="3"/>
      <c r="O40" s="31"/>
      <c r="P40" s="31"/>
      <c r="Q40" s="31"/>
      <c r="R40" s="31"/>
      <c r="S40" s="31"/>
      <c r="T40" s="31"/>
    </row>
    <row r="41" spans="1:20" ht="45" x14ac:dyDescent="0.25">
      <c r="A41" s="23" t="s">
        <v>55</v>
      </c>
      <c r="B41" s="3" t="s">
        <v>22</v>
      </c>
      <c r="C41" s="3" t="s">
        <v>23</v>
      </c>
      <c r="D41" s="3" t="s">
        <v>85</v>
      </c>
      <c r="E41" s="3"/>
      <c r="F41" s="4">
        <v>89699.58</v>
      </c>
      <c r="G41" s="4"/>
      <c r="H41" s="4"/>
      <c r="I41" s="4"/>
      <c r="J41" s="4"/>
      <c r="K41" s="4">
        <v>89699.58</v>
      </c>
      <c r="L41" s="3"/>
      <c r="M41" s="3"/>
      <c r="N41" s="3"/>
      <c r="O41" s="31"/>
      <c r="P41" s="31"/>
      <c r="Q41" s="31"/>
      <c r="R41" s="31"/>
      <c r="S41" s="31"/>
      <c r="T41" s="31"/>
    </row>
    <row r="42" spans="1:20" ht="45" x14ac:dyDescent="0.25">
      <c r="A42" s="23" t="s">
        <v>56</v>
      </c>
      <c r="B42" s="3" t="s">
        <v>22</v>
      </c>
      <c r="C42" s="3" t="s">
        <v>23</v>
      </c>
      <c r="D42" s="3" t="s">
        <v>85</v>
      </c>
      <c r="E42" s="3"/>
      <c r="F42" s="4">
        <v>281724.95999999996</v>
      </c>
      <c r="G42" s="4"/>
      <c r="H42" s="4"/>
      <c r="I42" s="4"/>
      <c r="J42" s="4"/>
      <c r="K42" s="4">
        <v>281724.95999999996</v>
      </c>
      <c r="L42" s="3"/>
      <c r="M42" s="3"/>
      <c r="N42" s="3"/>
      <c r="O42" s="31"/>
      <c r="P42" s="31"/>
      <c r="Q42" s="31"/>
      <c r="R42" s="31"/>
      <c r="S42" s="31"/>
      <c r="T42" s="31"/>
    </row>
    <row r="43" spans="1:20" ht="30" x14ac:dyDescent="0.25">
      <c r="A43" s="23" t="s">
        <v>57</v>
      </c>
      <c r="B43" s="3" t="s">
        <v>22</v>
      </c>
      <c r="C43" s="3" t="s">
        <v>23</v>
      </c>
      <c r="D43" s="3" t="s">
        <v>85</v>
      </c>
      <c r="E43" s="3"/>
      <c r="F43" s="4">
        <v>73761.960000000006</v>
      </c>
      <c r="G43" s="4"/>
      <c r="H43" s="4"/>
      <c r="I43" s="4"/>
      <c r="J43" s="4"/>
      <c r="K43" s="4">
        <v>73761.960000000006</v>
      </c>
      <c r="L43" s="3"/>
      <c r="M43" s="3"/>
      <c r="N43" s="3"/>
      <c r="O43" s="31"/>
      <c r="P43" s="31"/>
      <c r="Q43" s="31"/>
      <c r="R43" s="31"/>
      <c r="S43" s="31"/>
      <c r="T43" s="31"/>
    </row>
    <row r="44" spans="1:20" ht="45" x14ac:dyDescent="0.25">
      <c r="A44" s="23" t="s">
        <v>58</v>
      </c>
      <c r="B44" s="3" t="s">
        <v>22</v>
      </c>
      <c r="C44" s="3" t="s">
        <v>23</v>
      </c>
      <c r="D44" s="3" t="s">
        <v>86</v>
      </c>
      <c r="E44" s="3"/>
      <c r="F44" s="4">
        <v>285212.47000000003</v>
      </c>
      <c r="G44" s="6">
        <f>F44*0.85</f>
        <v>242430.59950000001</v>
      </c>
      <c r="H44" s="4"/>
      <c r="I44" s="4"/>
      <c r="J44" s="6">
        <f>F44*0.15</f>
        <v>42781.870500000005</v>
      </c>
      <c r="K44" s="4"/>
      <c r="L44" s="3"/>
      <c r="M44" s="3"/>
      <c r="N44" s="3"/>
      <c r="O44" s="31"/>
      <c r="P44" s="31"/>
      <c r="Q44" s="31"/>
      <c r="R44" s="31"/>
      <c r="S44" s="31"/>
      <c r="T44" s="31"/>
    </row>
    <row r="45" spans="1:20" ht="30" x14ac:dyDescent="0.25">
      <c r="A45" s="23" t="s">
        <v>59</v>
      </c>
      <c r="B45" s="3" t="s">
        <v>22</v>
      </c>
      <c r="C45" s="3" t="s">
        <v>23</v>
      </c>
      <c r="D45" s="3" t="s">
        <v>86</v>
      </c>
      <c r="E45" s="3"/>
      <c r="F45" s="4">
        <v>88579.17</v>
      </c>
      <c r="G45" s="6">
        <f t="shared" ref="G45:G60" si="0">F45*0.85</f>
        <v>75292.294500000004</v>
      </c>
      <c r="H45" s="4"/>
      <c r="I45" s="4"/>
      <c r="J45" s="6">
        <f t="shared" ref="J45:J60" si="1">F45*0.15</f>
        <v>13286.8755</v>
      </c>
      <c r="K45" s="4"/>
      <c r="L45" s="3"/>
      <c r="M45" s="3"/>
      <c r="N45" s="3"/>
      <c r="O45" s="31"/>
      <c r="P45" s="31"/>
      <c r="Q45" s="31"/>
      <c r="R45" s="31"/>
      <c r="S45" s="31"/>
      <c r="T45" s="31"/>
    </row>
    <row r="46" spans="1:20" ht="30" x14ac:dyDescent="0.25">
      <c r="A46" s="23" t="s">
        <v>60</v>
      </c>
      <c r="B46" s="3" t="s">
        <v>22</v>
      </c>
      <c r="C46" s="3" t="s">
        <v>23</v>
      </c>
      <c r="D46" s="3" t="s">
        <v>86</v>
      </c>
      <c r="E46" s="3"/>
      <c r="F46" s="4">
        <v>260537.56</v>
      </c>
      <c r="G46" s="6">
        <f t="shared" si="0"/>
        <v>221456.92600000001</v>
      </c>
      <c r="H46" s="4"/>
      <c r="I46" s="4"/>
      <c r="J46" s="6">
        <f t="shared" si="1"/>
        <v>39080.633999999998</v>
      </c>
      <c r="K46" s="4"/>
      <c r="L46" s="3"/>
      <c r="M46" s="3"/>
      <c r="N46" s="3"/>
      <c r="O46" s="31"/>
      <c r="P46" s="31"/>
      <c r="Q46" s="31"/>
      <c r="R46" s="31"/>
      <c r="S46" s="31"/>
      <c r="T46" s="31"/>
    </row>
    <row r="47" spans="1:20" ht="30" x14ac:dyDescent="0.25">
      <c r="A47" s="23" t="s">
        <v>61</v>
      </c>
      <c r="B47" s="3" t="s">
        <v>22</v>
      </c>
      <c r="C47" s="3" t="s">
        <v>23</v>
      </c>
      <c r="D47" s="3" t="s">
        <v>86</v>
      </c>
      <c r="E47" s="3"/>
      <c r="F47" s="4">
        <v>122471.57999999999</v>
      </c>
      <c r="G47" s="6">
        <f t="shared" si="0"/>
        <v>104100.84299999999</v>
      </c>
      <c r="H47" s="4"/>
      <c r="I47" s="4"/>
      <c r="J47" s="6">
        <f t="shared" si="1"/>
        <v>18370.736999999997</v>
      </c>
      <c r="K47" s="4"/>
      <c r="L47" s="3"/>
      <c r="M47" s="3"/>
      <c r="N47" s="3"/>
      <c r="O47" s="31"/>
      <c r="P47" s="31"/>
      <c r="Q47" s="31"/>
      <c r="R47" s="31"/>
      <c r="S47" s="31"/>
      <c r="T47" s="31"/>
    </row>
    <row r="48" spans="1:20" ht="45" x14ac:dyDescent="0.25">
      <c r="A48" s="23" t="s">
        <v>62</v>
      </c>
      <c r="B48" s="3" t="s">
        <v>22</v>
      </c>
      <c r="C48" s="3" t="s">
        <v>23</v>
      </c>
      <c r="D48" s="3" t="s">
        <v>86</v>
      </c>
      <c r="E48" s="3"/>
      <c r="F48" s="4">
        <v>403888.78</v>
      </c>
      <c r="G48" s="6">
        <f t="shared" si="0"/>
        <v>343305.46299999999</v>
      </c>
      <c r="H48" s="4"/>
      <c r="I48" s="4"/>
      <c r="J48" s="6">
        <f t="shared" si="1"/>
        <v>60583.317000000003</v>
      </c>
      <c r="K48" s="4"/>
      <c r="L48" s="3"/>
      <c r="M48" s="3"/>
      <c r="N48" s="3"/>
      <c r="O48" s="31"/>
      <c r="P48" s="31"/>
      <c r="Q48" s="31"/>
      <c r="R48" s="31"/>
      <c r="S48" s="31"/>
      <c r="T48" s="31"/>
    </row>
    <row r="49" spans="1:20" ht="30" x14ac:dyDescent="0.25">
      <c r="A49" s="23" t="s">
        <v>63</v>
      </c>
      <c r="B49" s="3" t="s">
        <v>22</v>
      </c>
      <c r="C49" s="3" t="s">
        <v>23</v>
      </c>
      <c r="D49" s="3" t="s">
        <v>86</v>
      </c>
      <c r="E49" s="3"/>
      <c r="F49" s="4">
        <v>46597.47</v>
      </c>
      <c r="G49" s="6">
        <f t="shared" si="0"/>
        <v>39607.849499999997</v>
      </c>
      <c r="H49" s="4"/>
      <c r="I49" s="4"/>
      <c r="J49" s="6">
        <f t="shared" si="1"/>
        <v>6989.6205</v>
      </c>
      <c r="K49" s="4"/>
      <c r="L49" s="3"/>
      <c r="M49" s="3"/>
      <c r="N49" s="3"/>
      <c r="O49" s="31"/>
      <c r="P49" s="31"/>
      <c r="Q49" s="31"/>
      <c r="R49" s="31"/>
      <c r="S49" s="31"/>
      <c r="T49" s="31"/>
    </row>
    <row r="50" spans="1:20" ht="45" x14ac:dyDescent="0.25">
      <c r="A50" s="23" t="s">
        <v>64</v>
      </c>
      <c r="B50" s="3" t="s">
        <v>22</v>
      </c>
      <c r="C50" s="3" t="s">
        <v>23</v>
      </c>
      <c r="D50" s="3" t="s">
        <v>86</v>
      </c>
      <c r="E50" s="3"/>
      <c r="F50" s="4">
        <v>63958.159999999996</v>
      </c>
      <c r="G50" s="6">
        <f t="shared" si="0"/>
        <v>54364.435999999994</v>
      </c>
      <c r="H50" s="4"/>
      <c r="I50" s="4"/>
      <c r="J50" s="6">
        <f t="shared" si="1"/>
        <v>9593.7239999999983</v>
      </c>
      <c r="K50" s="4"/>
      <c r="L50" s="3"/>
      <c r="M50" s="3"/>
      <c r="N50" s="3"/>
      <c r="O50" s="31"/>
      <c r="P50" s="31"/>
      <c r="Q50" s="31"/>
      <c r="R50" s="31"/>
      <c r="S50" s="31"/>
      <c r="T50" s="31"/>
    </row>
    <row r="51" spans="1:20" ht="45" x14ac:dyDescent="0.25">
      <c r="A51" s="23" t="s">
        <v>65</v>
      </c>
      <c r="B51" s="3" t="s">
        <v>22</v>
      </c>
      <c r="C51" s="3" t="s">
        <v>23</v>
      </c>
      <c r="D51" s="3" t="s">
        <v>86</v>
      </c>
      <c r="E51" s="3"/>
      <c r="F51" s="4">
        <v>177007.53999999998</v>
      </c>
      <c r="G51" s="6">
        <f t="shared" si="0"/>
        <v>150456.40899999999</v>
      </c>
      <c r="H51" s="4"/>
      <c r="I51" s="4"/>
      <c r="J51" s="6">
        <f t="shared" si="1"/>
        <v>26551.130999999998</v>
      </c>
      <c r="K51" s="4"/>
      <c r="L51" s="3"/>
      <c r="M51" s="3"/>
      <c r="N51" s="3"/>
      <c r="O51" s="31"/>
      <c r="P51" s="31"/>
      <c r="Q51" s="31"/>
      <c r="R51" s="31"/>
      <c r="S51" s="31"/>
      <c r="T51" s="31"/>
    </row>
    <row r="52" spans="1:20" ht="57.75" customHeight="1" x14ac:dyDescent="0.25">
      <c r="A52" s="24" t="s">
        <v>66</v>
      </c>
      <c r="B52" s="3" t="s">
        <v>22</v>
      </c>
      <c r="C52" s="3" t="s">
        <v>23</v>
      </c>
      <c r="D52" s="3" t="s">
        <v>84</v>
      </c>
      <c r="E52" s="3"/>
      <c r="F52" s="8">
        <v>6289468.2400000002</v>
      </c>
      <c r="G52" s="6">
        <f t="shared" si="0"/>
        <v>5346048.0039999997</v>
      </c>
      <c r="H52" s="4"/>
      <c r="I52" s="4"/>
      <c r="J52" s="6">
        <f t="shared" si="1"/>
        <v>943420.23600000003</v>
      </c>
      <c r="K52" s="4"/>
      <c r="L52" s="3"/>
      <c r="M52" s="3"/>
      <c r="N52" s="3"/>
      <c r="O52" s="31"/>
      <c r="P52" s="31"/>
      <c r="Q52" s="31"/>
      <c r="R52" s="31"/>
      <c r="S52" s="31"/>
      <c r="T52" s="31"/>
    </row>
    <row r="53" spans="1:20" ht="57.75" customHeight="1" x14ac:dyDescent="0.25">
      <c r="A53" s="23" t="s">
        <v>74</v>
      </c>
      <c r="B53" s="3" t="s">
        <v>22</v>
      </c>
      <c r="C53" s="3" t="s">
        <v>75</v>
      </c>
      <c r="D53" s="3" t="s">
        <v>86</v>
      </c>
      <c r="E53" s="3"/>
      <c r="F53" s="8">
        <v>304950.03000000003</v>
      </c>
      <c r="G53" s="6">
        <f t="shared" si="0"/>
        <v>259207.52550000002</v>
      </c>
      <c r="H53" s="4"/>
      <c r="I53" s="4"/>
      <c r="J53" s="6">
        <f t="shared" si="1"/>
        <v>45742.504500000003</v>
      </c>
      <c r="K53" s="4"/>
      <c r="L53" s="3"/>
      <c r="M53" s="3"/>
      <c r="N53" s="3"/>
      <c r="O53" s="3"/>
      <c r="P53" s="3"/>
      <c r="Q53" s="3"/>
      <c r="R53" s="3"/>
      <c r="S53" s="3"/>
      <c r="T53" s="3"/>
    </row>
    <row r="54" spans="1:20" ht="57.75" customHeight="1" x14ac:dyDescent="0.25">
      <c r="A54" s="23" t="s">
        <v>76</v>
      </c>
      <c r="B54" s="3" t="s">
        <v>22</v>
      </c>
      <c r="C54" s="3" t="s">
        <v>75</v>
      </c>
      <c r="D54" s="3" t="s">
        <v>84</v>
      </c>
      <c r="E54" s="3"/>
      <c r="F54" s="8">
        <v>291177.96999999997</v>
      </c>
      <c r="G54" s="6">
        <f t="shared" si="0"/>
        <v>247501.27449999997</v>
      </c>
      <c r="H54" s="4"/>
      <c r="I54" s="4"/>
      <c r="J54" s="6">
        <f t="shared" si="1"/>
        <v>43676.695499999994</v>
      </c>
      <c r="K54" s="4"/>
      <c r="L54" s="3"/>
      <c r="M54" s="3"/>
      <c r="N54" s="3"/>
      <c r="O54" s="3"/>
      <c r="P54" s="3"/>
      <c r="Q54" s="3"/>
      <c r="R54" s="3"/>
      <c r="S54" s="3"/>
      <c r="T54" s="3"/>
    </row>
    <row r="55" spans="1:20" ht="179.25" customHeight="1" x14ac:dyDescent="0.25">
      <c r="A55" s="23" t="s">
        <v>77</v>
      </c>
      <c r="B55" s="3" t="s">
        <v>22</v>
      </c>
      <c r="C55" s="3" t="s">
        <v>75</v>
      </c>
      <c r="D55" s="3" t="s">
        <v>84</v>
      </c>
      <c r="E55" s="3"/>
      <c r="F55" s="8">
        <v>499994.16</v>
      </c>
      <c r="G55" s="6">
        <f t="shared" si="0"/>
        <v>424995.03599999996</v>
      </c>
      <c r="H55" s="4"/>
      <c r="I55" s="4"/>
      <c r="J55" s="6">
        <f t="shared" si="1"/>
        <v>74999.123999999996</v>
      </c>
      <c r="K55" s="4"/>
      <c r="L55" s="3"/>
      <c r="M55" s="3"/>
      <c r="N55" s="3"/>
      <c r="O55" s="3"/>
      <c r="P55" s="3"/>
      <c r="Q55" s="3"/>
      <c r="R55" s="3"/>
      <c r="S55" s="3"/>
      <c r="T55" s="3"/>
    </row>
    <row r="56" spans="1:20" ht="57.75" customHeight="1" x14ac:dyDescent="0.25">
      <c r="A56" s="23" t="s">
        <v>78</v>
      </c>
      <c r="B56" s="3" t="s">
        <v>22</v>
      </c>
      <c r="C56" s="3" t="s">
        <v>75</v>
      </c>
      <c r="D56" s="3" t="s">
        <v>87</v>
      </c>
      <c r="E56" s="3"/>
      <c r="F56" s="8">
        <v>508172.48</v>
      </c>
      <c r="G56" s="6">
        <f t="shared" si="0"/>
        <v>431946.60799999995</v>
      </c>
      <c r="H56" s="4"/>
      <c r="I56" s="4"/>
      <c r="J56" s="6">
        <f t="shared" si="1"/>
        <v>76225.871999999988</v>
      </c>
      <c r="K56" s="4"/>
      <c r="L56" s="3"/>
      <c r="M56" s="3"/>
      <c r="N56" s="3"/>
      <c r="O56" s="3"/>
      <c r="P56" s="3"/>
      <c r="Q56" s="3"/>
      <c r="R56" s="3"/>
      <c r="S56" s="3"/>
      <c r="T56" s="3"/>
    </row>
    <row r="57" spans="1:20" ht="57.75" customHeight="1" x14ac:dyDescent="0.25">
      <c r="A57" s="23" t="s">
        <v>79</v>
      </c>
      <c r="B57" s="3" t="s">
        <v>22</v>
      </c>
      <c r="C57" s="3" t="s">
        <v>75</v>
      </c>
      <c r="D57" s="3" t="s">
        <v>88</v>
      </c>
      <c r="E57" s="3"/>
      <c r="F57" s="8">
        <v>234027.36</v>
      </c>
      <c r="G57" s="6">
        <f t="shared" si="0"/>
        <v>198923.25599999999</v>
      </c>
      <c r="H57" s="4"/>
      <c r="I57" s="4"/>
      <c r="J57" s="6">
        <f t="shared" si="1"/>
        <v>35104.103999999999</v>
      </c>
      <c r="K57" s="4"/>
      <c r="L57" s="3"/>
      <c r="M57" s="3"/>
      <c r="N57" s="3"/>
      <c r="O57" s="3"/>
      <c r="P57" s="3"/>
      <c r="Q57" s="3"/>
      <c r="R57" s="3"/>
      <c r="S57" s="3"/>
      <c r="T57" s="3"/>
    </row>
    <row r="58" spans="1:20" ht="87" customHeight="1" x14ac:dyDescent="0.25">
      <c r="A58" s="23" t="s">
        <v>80</v>
      </c>
      <c r="B58" s="3" t="s">
        <v>22</v>
      </c>
      <c r="C58" s="3" t="s">
        <v>75</v>
      </c>
      <c r="D58" s="3" t="s">
        <v>89</v>
      </c>
      <c r="E58" s="3"/>
      <c r="F58" s="8">
        <v>524670.17000000004</v>
      </c>
      <c r="G58" s="6">
        <f t="shared" si="0"/>
        <v>445969.64450000005</v>
      </c>
      <c r="H58" s="4"/>
      <c r="I58" s="4"/>
      <c r="J58" s="6">
        <f t="shared" si="1"/>
        <v>78700.525500000003</v>
      </c>
      <c r="K58" s="4"/>
      <c r="L58" s="3"/>
      <c r="M58" s="3"/>
      <c r="N58" s="3"/>
      <c r="O58" s="3"/>
      <c r="P58" s="3"/>
      <c r="Q58" s="3"/>
      <c r="R58" s="3"/>
      <c r="S58" s="3"/>
      <c r="T58" s="3"/>
    </row>
    <row r="59" spans="1:20" ht="89.25" customHeight="1" x14ac:dyDescent="0.25">
      <c r="A59" s="23" t="s">
        <v>81</v>
      </c>
      <c r="B59" s="3" t="s">
        <v>22</v>
      </c>
      <c r="C59" s="3" t="s">
        <v>75</v>
      </c>
      <c r="D59" s="3" t="s">
        <v>89</v>
      </c>
      <c r="E59" s="3"/>
      <c r="F59" s="8">
        <v>171491.14</v>
      </c>
      <c r="G59" s="6">
        <f t="shared" si="0"/>
        <v>145767.46900000001</v>
      </c>
      <c r="H59" s="4"/>
      <c r="I59" s="4"/>
      <c r="J59" s="6">
        <f t="shared" si="1"/>
        <v>25723.671000000002</v>
      </c>
      <c r="K59" s="4"/>
      <c r="L59" s="3"/>
      <c r="M59" s="3"/>
      <c r="N59" s="3"/>
      <c r="O59" s="3"/>
      <c r="P59" s="3"/>
      <c r="Q59" s="3"/>
      <c r="R59" s="3"/>
      <c r="S59" s="3"/>
      <c r="T59" s="3"/>
    </row>
    <row r="60" spans="1:20" ht="81.75" customHeight="1" x14ac:dyDescent="0.25">
      <c r="A60" s="25" t="s">
        <v>82</v>
      </c>
      <c r="B60" s="9" t="s">
        <v>22</v>
      </c>
      <c r="C60" s="9" t="s">
        <v>75</v>
      </c>
      <c r="D60" s="9" t="s">
        <v>90</v>
      </c>
      <c r="E60" s="10"/>
      <c r="F60" s="16">
        <v>1134867</v>
      </c>
      <c r="G60" s="11">
        <f t="shared" si="0"/>
        <v>964636.95</v>
      </c>
      <c r="H60" s="12"/>
      <c r="I60" s="12"/>
      <c r="J60" s="11">
        <f t="shared" si="1"/>
        <v>170230.05</v>
      </c>
      <c r="K60" s="12"/>
      <c r="L60" s="9"/>
      <c r="M60" s="9"/>
      <c r="N60" s="9"/>
      <c r="O60" s="9"/>
      <c r="P60" s="9"/>
      <c r="Q60" s="9"/>
      <c r="R60" s="9"/>
      <c r="S60" s="9"/>
      <c r="T60" s="9"/>
    </row>
    <row r="61" spans="1:20" ht="66.75" customHeight="1" x14ac:dyDescent="0.25">
      <c r="A61" s="23" t="s">
        <v>117</v>
      </c>
      <c r="B61" s="3" t="s">
        <v>22</v>
      </c>
      <c r="C61" s="3" t="s">
        <v>23</v>
      </c>
      <c r="D61" s="5" t="s">
        <v>86</v>
      </c>
      <c r="E61" s="10"/>
      <c r="F61" s="17">
        <v>1549352.68</v>
      </c>
      <c r="G61" s="6">
        <f>F61*0.85</f>
        <v>1316949.7779999999</v>
      </c>
      <c r="H61" s="12"/>
      <c r="I61" s="12"/>
      <c r="J61" s="6">
        <f>F61*0.15</f>
        <v>232402.90199999997</v>
      </c>
      <c r="K61" s="12"/>
      <c r="L61" s="9"/>
      <c r="M61" s="9"/>
      <c r="N61" s="9"/>
      <c r="O61" s="9"/>
      <c r="P61" s="9"/>
      <c r="Q61" s="9"/>
      <c r="R61" s="9"/>
      <c r="S61" s="9"/>
      <c r="T61" s="9"/>
    </row>
    <row r="62" spans="1:20" s="13" customFormat="1" ht="20.25" customHeight="1" x14ac:dyDescent="0.25">
      <c r="A62" s="53"/>
      <c r="B62" s="53"/>
      <c r="C62" s="53"/>
      <c r="D62" s="54"/>
      <c r="E62" s="54"/>
      <c r="F62" s="56">
        <f>SUM(F9:F61)</f>
        <v>38789781.399999991</v>
      </c>
      <c r="G62" s="56">
        <f>SUM(G9:G61)</f>
        <v>11012960.366</v>
      </c>
      <c r="H62" s="56">
        <f>SUM(H9:H61)</f>
        <v>0</v>
      </c>
      <c r="I62" s="57">
        <f>SUM(I9:I61)</f>
        <v>640610.69999999995</v>
      </c>
      <c r="J62" s="56">
        <f>SUM(J44:J61)</f>
        <v>1943463.5940000003</v>
      </c>
      <c r="K62" s="57">
        <f>SUM(K26:K61)</f>
        <v>25192746.740000002</v>
      </c>
      <c r="L62" s="55"/>
      <c r="M62" s="54"/>
      <c r="N62" s="54"/>
      <c r="O62" s="54"/>
      <c r="P62" s="54"/>
      <c r="Q62" s="54"/>
      <c r="R62" s="54"/>
      <c r="S62" s="54"/>
      <c r="T62" s="54"/>
    </row>
    <row r="63" spans="1:20" x14ac:dyDescent="0.25">
      <c r="A63" s="39" t="s">
        <v>67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</row>
    <row r="64" spans="1:20" ht="45" x14ac:dyDescent="0.25">
      <c r="A64" s="23" t="s">
        <v>68</v>
      </c>
      <c r="B64" s="13" t="s">
        <v>22</v>
      </c>
      <c r="C64" s="3" t="s">
        <v>23</v>
      </c>
      <c r="D64" s="13" t="s">
        <v>85</v>
      </c>
      <c r="E64" s="3" t="s">
        <v>118</v>
      </c>
      <c r="F64" s="22">
        <v>189874.81</v>
      </c>
      <c r="G64" s="22"/>
      <c r="H64" s="22"/>
      <c r="I64" s="22">
        <v>189874.81</v>
      </c>
      <c r="J64" s="22"/>
      <c r="K64" s="22"/>
      <c r="L64" s="13"/>
      <c r="M64" s="13"/>
      <c r="N64" s="13"/>
      <c r="O64" s="31"/>
      <c r="P64" s="31"/>
      <c r="Q64" s="31"/>
      <c r="R64" s="31"/>
      <c r="S64" s="31"/>
      <c r="T64" s="31"/>
    </row>
    <row r="65" spans="1:20" ht="45" x14ac:dyDescent="0.25">
      <c r="A65" s="23" t="s">
        <v>69</v>
      </c>
      <c r="B65" s="13" t="s">
        <v>22</v>
      </c>
      <c r="C65" s="3" t="s">
        <v>23</v>
      </c>
      <c r="D65" s="13" t="s">
        <v>85</v>
      </c>
      <c r="E65" s="3" t="s">
        <v>119</v>
      </c>
      <c r="F65" s="22">
        <v>38587.24</v>
      </c>
      <c r="G65" s="22"/>
      <c r="H65" s="22"/>
      <c r="I65" s="22">
        <v>38587.24</v>
      </c>
      <c r="J65" s="22"/>
      <c r="K65" s="22"/>
      <c r="L65" s="13"/>
      <c r="M65" s="13"/>
      <c r="N65" s="13"/>
      <c r="O65" s="31"/>
      <c r="P65" s="31"/>
      <c r="Q65" s="31"/>
      <c r="R65" s="31"/>
      <c r="S65" s="31"/>
      <c r="T65" s="31"/>
    </row>
    <row r="66" spans="1:20" ht="30" x14ac:dyDescent="0.25">
      <c r="A66" s="23" t="s">
        <v>70</v>
      </c>
      <c r="B66" s="13" t="s">
        <v>22</v>
      </c>
      <c r="C66" s="3" t="s">
        <v>23</v>
      </c>
      <c r="D66" s="13" t="s">
        <v>85</v>
      </c>
      <c r="E66" s="3" t="s">
        <v>110</v>
      </c>
      <c r="F66" s="22">
        <v>18436.990000000002</v>
      </c>
      <c r="G66" s="22"/>
      <c r="H66" s="22"/>
      <c r="I66" s="22">
        <v>18436.990000000002</v>
      </c>
      <c r="J66" s="22"/>
      <c r="K66" s="22"/>
      <c r="L66" s="13"/>
      <c r="M66" s="13"/>
      <c r="N66" s="13"/>
      <c r="O66" s="31"/>
      <c r="P66" s="31"/>
      <c r="Q66" s="31"/>
      <c r="R66" s="31"/>
      <c r="S66" s="31"/>
      <c r="T66" s="31"/>
    </row>
    <row r="67" spans="1:20" ht="30" x14ac:dyDescent="0.25">
      <c r="A67" s="23" t="s">
        <v>71</v>
      </c>
      <c r="B67" s="13" t="s">
        <v>22</v>
      </c>
      <c r="C67" s="3" t="s">
        <v>23</v>
      </c>
      <c r="D67" s="13" t="s">
        <v>85</v>
      </c>
      <c r="E67" s="3" t="s">
        <v>110</v>
      </c>
      <c r="F67" s="22">
        <v>10612.44</v>
      </c>
      <c r="G67" s="22"/>
      <c r="H67" s="22"/>
      <c r="I67" s="22">
        <v>10612.44</v>
      </c>
      <c r="J67" s="22"/>
      <c r="K67" s="22"/>
      <c r="L67" s="13"/>
      <c r="M67" s="13"/>
      <c r="N67" s="13"/>
      <c r="O67" s="31"/>
      <c r="P67" s="31"/>
      <c r="Q67" s="31"/>
      <c r="R67" s="31"/>
      <c r="S67" s="31"/>
      <c r="T67" s="31"/>
    </row>
    <row r="68" spans="1:20" ht="45" x14ac:dyDescent="0.25">
      <c r="A68" s="23" t="s">
        <v>72</v>
      </c>
      <c r="B68" s="13" t="s">
        <v>22</v>
      </c>
      <c r="C68" s="3" t="s">
        <v>23</v>
      </c>
      <c r="D68" s="13" t="s">
        <v>85</v>
      </c>
      <c r="E68" s="13"/>
      <c r="F68" s="22">
        <v>990807.85</v>
      </c>
      <c r="G68" s="22"/>
      <c r="H68" s="22"/>
      <c r="I68" s="22"/>
      <c r="J68" s="22"/>
      <c r="K68" s="22">
        <v>990807.85</v>
      </c>
      <c r="L68" s="13"/>
      <c r="M68" s="13"/>
      <c r="N68" s="13"/>
      <c r="O68" s="31"/>
      <c r="P68" s="31"/>
      <c r="Q68" s="31"/>
      <c r="R68" s="31"/>
      <c r="S68" s="31"/>
      <c r="T68" s="31"/>
    </row>
    <row r="69" spans="1:20" ht="45" x14ac:dyDescent="0.25">
      <c r="A69" s="23" t="s">
        <v>73</v>
      </c>
      <c r="B69" s="13" t="s">
        <v>22</v>
      </c>
      <c r="C69" s="3" t="s">
        <v>23</v>
      </c>
      <c r="D69" s="13" t="s">
        <v>85</v>
      </c>
      <c r="E69" s="13"/>
      <c r="F69" s="22">
        <v>5415.85</v>
      </c>
      <c r="G69" s="22"/>
      <c r="H69" s="22"/>
      <c r="I69" s="22"/>
      <c r="J69" s="22"/>
      <c r="K69" s="22">
        <v>5415.85</v>
      </c>
      <c r="L69" s="13"/>
      <c r="M69" s="13"/>
      <c r="N69" s="13"/>
      <c r="O69" s="31"/>
      <c r="P69" s="31"/>
      <c r="Q69" s="31"/>
      <c r="R69" s="31"/>
      <c r="S69" s="31"/>
      <c r="T69" s="31"/>
    </row>
    <row r="70" spans="1:20" ht="45" x14ac:dyDescent="0.25">
      <c r="A70" s="23" t="s">
        <v>83</v>
      </c>
      <c r="B70" s="13" t="s">
        <v>22</v>
      </c>
      <c r="C70" s="3" t="s">
        <v>23</v>
      </c>
      <c r="D70" s="3" t="s">
        <v>86</v>
      </c>
      <c r="E70" s="13"/>
      <c r="F70" s="22">
        <v>181353.21000000002</v>
      </c>
      <c r="G70" s="22">
        <f>F70*0.85</f>
        <v>154150.22850000003</v>
      </c>
      <c r="H70" s="22"/>
      <c r="I70" s="22"/>
      <c r="J70" s="22"/>
      <c r="K70" s="22">
        <f>F70*0.15</f>
        <v>27202.981500000002</v>
      </c>
      <c r="L70" s="13"/>
      <c r="M70" s="13"/>
      <c r="N70" s="13"/>
      <c r="O70" s="31"/>
      <c r="P70" s="31"/>
      <c r="Q70" s="31"/>
      <c r="R70" s="31"/>
      <c r="S70" s="31"/>
      <c r="T70" s="31"/>
    </row>
    <row r="71" spans="1:20" ht="45" x14ac:dyDescent="0.25">
      <c r="A71" s="23" t="s">
        <v>91</v>
      </c>
      <c r="B71" s="13" t="s">
        <v>22</v>
      </c>
      <c r="C71" s="3" t="s">
        <v>23</v>
      </c>
      <c r="D71" s="3" t="s">
        <v>86</v>
      </c>
      <c r="E71" s="13"/>
      <c r="F71" s="22">
        <v>308133.98999999993</v>
      </c>
      <c r="G71" s="22">
        <f t="shared" ref="G71:G79" si="2">F71*0.85</f>
        <v>261913.89149999994</v>
      </c>
      <c r="H71" s="22"/>
      <c r="I71" s="22"/>
      <c r="J71" s="22"/>
      <c r="K71" s="22">
        <f t="shared" ref="K71:K79" si="3">F71*0.15</f>
        <v>46220.098499999986</v>
      </c>
      <c r="L71" s="13"/>
      <c r="M71" s="13"/>
      <c r="N71" s="13"/>
      <c r="O71" s="31"/>
      <c r="P71" s="31"/>
      <c r="Q71" s="31"/>
      <c r="R71" s="31"/>
      <c r="S71" s="31"/>
      <c r="T71" s="31"/>
    </row>
    <row r="72" spans="1:20" ht="30" x14ac:dyDescent="0.25">
      <c r="A72" s="23" t="s">
        <v>92</v>
      </c>
      <c r="B72" s="13" t="s">
        <v>22</v>
      </c>
      <c r="C72" s="3" t="s">
        <v>23</v>
      </c>
      <c r="D72" s="3" t="s">
        <v>86</v>
      </c>
      <c r="E72" s="13"/>
      <c r="F72" s="22">
        <v>287939.05000000005</v>
      </c>
      <c r="G72" s="22">
        <f t="shared" si="2"/>
        <v>244748.19250000003</v>
      </c>
      <c r="H72" s="22"/>
      <c r="I72" s="22"/>
      <c r="J72" s="22"/>
      <c r="K72" s="22">
        <f t="shared" si="3"/>
        <v>43190.857500000006</v>
      </c>
      <c r="L72" s="13"/>
      <c r="M72" s="13"/>
      <c r="N72" s="13"/>
      <c r="O72" s="31"/>
      <c r="P72" s="31"/>
      <c r="Q72" s="31"/>
      <c r="R72" s="31"/>
      <c r="S72" s="31"/>
      <c r="T72" s="31"/>
    </row>
    <row r="73" spans="1:20" ht="30" x14ac:dyDescent="0.25">
      <c r="A73" s="23" t="s">
        <v>93</v>
      </c>
      <c r="B73" s="13" t="s">
        <v>22</v>
      </c>
      <c r="C73" s="3" t="s">
        <v>23</v>
      </c>
      <c r="D73" s="3" t="s">
        <v>86</v>
      </c>
      <c r="E73" s="13"/>
      <c r="F73" s="22">
        <v>254464.91</v>
      </c>
      <c r="G73" s="22">
        <f t="shared" si="2"/>
        <v>216295.1735</v>
      </c>
      <c r="H73" s="22"/>
      <c r="I73" s="22"/>
      <c r="J73" s="22"/>
      <c r="K73" s="22">
        <f t="shared" si="3"/>
        <v>38169.736499999999</v>
      </c>
      <c r="L73" s="13"/>
      <c r="M73" s="13"/>
      <c r="N73" s="13"/>
      <c r="O73" s="31"/>
      <c r="P73" s="31"/>
      <c r="Q73" s="31"/>
      <c r="R73" s="31"/>
      <c r="S73" s="31"/>
      <c r="T73" s="31"/>
    </row>
    <row r="74" spans="1:20" ht="45" x14ac:dyDescent="0.25">
      <c r="A74" s="23" t="s">
        <v>95</v>
      </c>
      <c r="B74" s="13" t="s">
        <v>22</v>
      </c>
      <c r="C74" s="3" t="s">
        <v>23</v>
      </c>
      <c r="D74" s="3" t="s">
        <v>86</v>
      </c>
      <c r="E74" s="13"/>
      <c r="F74" s="22">
        <v>205283.09</v>
      </c>
      <c r="G74" s="22">
        <f t="shared" si="2"/>
        <v>174490.62649999998</v>
      </c>
      <c r="H74" s="22"/>
      <c r="I74" s="22"/>
      <c r="J74" s="22"/>
      <c r="K74" s="22">
        <f t="shared" si="3"/>
        <v>30792.463499999998</v>
      </c>
      <c r="L74" s="13"/>
      <c r="M74" s="13"/>
      <c r="N74" s="13"/>
      <c r="O74" s="31"/>
      <c r="P74" s="31"/>
      <c r="Q74" s="31"/>
      <c r="R74" s="31"/>
      <c r="S74" s="31"/>
      <c r="T74" s="31"/>
    </row>
    <row r="75" spans="1:20" ht="45" x14ac:dyDescent="0.25">
      <c r="A75" s="23" t="s">
        <v>94</v>
      </c>
      <c r="B75" s="13" t="s">
        <v>22</v>
      </c>
      <c r="C75" s="3" t="s">
        <v>23</v>
      </c>
      <c r="D75" s="3" t="s">
        <v>86</v>
      </c>
      <c r="E75" s="13"/>
      <c r="F75" s="22">
        <v>94109.68</v>
      </c>
      <c r="G75" s="22">
        <f t="shared" si="2"/>
        <v>79993.227999999988</v>
      </c>
      <c r="H75" s="22"/>
      <c r="I75" s="22"/>
      <c r="J75" s="22"/>
      <c r="K75" s="22">
        <f t="shared" si="3"/>
        <v>14116.451999999999</v>
      </c>
      <c r="L75" s="13"/>
      <c r="M75" s="13"/>
      <c r="N75" s="13"/>
      <c r="O75" s="31"/>
      <c r="P75" s="31"/>
      <c r="Q75" s="31"/>
      <c r="R75" s="31"/>
      <c r="S75" s="31"/>
      <c r="T75" s="31"/>
    </row>
    <row r="76" spans="1:20" ht="30" x14ac:dyDescent="0.25">
      <c r="A76" s="23" t="s">
        <v>96</v>
      </c>
      <c r="B76" s="13" t="s">
        <v>22</v>
      </c>
      <c r="C76" s="3" t="s">
        <v>23</v>
      </c>
      <c r="D76" s="3" t="s">
        <v>86</v>
      </c>
      <c r="E76" s="13"/>
      <c r="F76" s="22">
        <v>135572.23000000001</v>
      </c>
      <c r="G76" s="22">
        <f t="shared" si="2"/>
        <v>115236.3955</v>
      </c>
      <c r="H76" s="22"/>
      <c r="I76" s="22"/>
      <c r="J76" s="22"/>
      <c r="K76" s="22">
        <f t="shared" si="3"/>
        <v>20335.834500000001</v>
      </c>
      <c r="L76" s="13"/>
      <c r="M76" s="13"/>
      <c r="N76" s="13"/>
      <c r="O76" s="31"/>
      <c r="P76" s="31"/>
      <c r="Q76" s="31"/>
      <c r="R76" s="31"/>
      <c r="S76" s="31"/>
      <c r="T76" s="31"/>
    </row>
    <row r="77" spans="1:20" ht="45" x14ac:dyDescent="0.25">
      <c r="A77" s="23" t="s">
        <v>97</v>
      </c>
      <c r="B77" s="13" t="s">
        <v>22</v>
      </c>
      <c r="C77" s="3" t="s">
        <v>23</v>
      </c>
      <c r="D77" s="3" t="s">
        <v>86</v>
      </c>
      <c r="E77" s="13"/>
      <c r="F77" s="22">
        <v>303028.09000000003</v>
      </c>
      <c r="G77" s="22">
        <f t="shared" si="2"/>
        <v>257573.87650000001</v>
      </c>
      <c r="H77" s="22"/>
      <c r="I77" s="22"/>
      <c r="J77" s="22"/>
      <c r="K77" s="22">
        <f t="shared" si="3"/>
        <v>45454.213500000005</v>
      </c>
      <c r="L77" s="13"/>
      <c r="M77" s="13"/>
      <c r="N77" s="13"/>
      <c r="O77" s="31"/>
      <c r="P77" s="31"/>
      <c r="Q77" s="31"/>
      <c r="R77" s="31"/>
      <c r="S77" s="31"/>
      <c r="T77" s="31"/>
    </row>
    <row r="78" spans="1:20" ht="45" x14ac:dyDescent="0.25">
      <c r="A78" s="23" t="s">
        <v>98</v>
      </c>
      <c r="B78" s="13" t="s">
        <v>22</v>
      </c>
      <c r="C78" s="3" t="s">
        <v>23</v>
      </c>
      <c r="D78" s="3" t="s">
        <v>86</v>
      </c>
      <c r="E78" s="13"/>
      <c r="F78" s="22">
        <v>207731.55</v>
      </c>
      <c r="G78" s="22">
        <f t="shared" si="2"/>
        <v>176571.81749999998</v>
      </c>
      <c r="H78" s="22"/>
      <c r="I78" s="22"/>
      <c r="J78" s="22"/>
      <c r="K78" s="22">
        <f t="shared" si="3"/>
        <v>31159.732499999998</v>
      </c>
      <c r="L78" s="13"/>
      <c r="M78" s="13"/>
      <c r="N78" s="13"/>
      <c r="O78" s="31"/>
      <c r="P78" s="31"/>
      <c r="Q78" s="31"/>
      <c r="R78" s="31"/>
      <c r="S78" s="31"/>
      <c r="T78" s="31"/>
    </row>
    <row r="79" spans="1:20" ht="45" x14ac:dyDescent="0.25">
      <c r="A79" s="23" t="s">
        <v>99</v>
      </c>
      <c r="B79" s="13" t="s">
        <v>22</v>
      </c>
      <c r="C79" s="3" t="s">
        <v>23</v>
      </c>
      <c r="D79" s="3" t="s">
        <v>86</v>
      </c>
      <c r="E79" s="13"/>
      <c r="F79" s="22">
        <v>167914.26</v>
      </c>
      <c r="G79" s="22">
        <f t="shared" si="2"/>
        <v>142727.12100000001</v>
      </c>
      <c r="H79" s="22"/>
      <c r="I79" s="22"/>
      <c r="J79" s="22"/>
      <c r="K79" s="22">
        <f t="shared" si="3"/>
        <v>25187.138999999999</v>
      </c>
      <c r="L79" s="13"/>
      <c r="M79" s="13"/>
      <c r="N79" s="13"/>
      <c r="O79" s="31"/>
      <c r="P79" s="31"/>
      <c r="Q79" s="31"/>
      <c r="R79" s="31"/>
      <c r="S79" s="31"/>
      <c r="T79" s="31"/>
    </row>
    <row r="80" spans="1:20" x14ac:dyDescent="0.25">
      <c r="A80" s="45"/>
      <c r="B80" s="46"/>
      <c r="C80" s="47"/>
      <c r="D80" s="47"/>
      <c r="E80" s="46"/>
      <c r="F80" s="48">
        <f>SUM(F64:F79)</f>
        <v>3399265.24</v>
      </c>
      <c r="G80" s="48">
        <f>SUM(G64:G79)</f>
        <v>1823700.551</v>
      </c>
      <c r="H80" s="48">
        <f>SUM(H64:H79)</f>
        <v>0</v>
      </c>
      <c r="I80" s="48">
        <f>SUM(I64:I79)</f>
        <v>257511.47999999998</v>
      </c>
      <c r="J80" s="48">
        <f>SUM(J64:J79)</f>
        <v>0</v>
      </c>
      <c r="K80" s="48">
        <f>SUM(K64:K79)</f>
        <v>1318053.209</v>
      </c>
      <c r="L80" s="46"/>
      <c r="M80" s="46"/>
      <c r="N80" s="46"/>
      <c r="O80" s="47"/>
      <c r="P80" s="47"/>
      <c r="Q80" s="47"/>
      <c r="R80" s="47"/>
      <c r="S80" s="47"/>
      <c r="T80" s="49"/>
    </row>
    <row r="81" spans="1:20" ht="15" customHeight="1" x14ac:dyDescent="0.25">
      <c r="A81" s="42" t="s">
        <v>100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4"/>
    </row>
    <row r="82" spans="1:20" ht="50.25" customHeight="1" x14ac:dyDescent="0.25">
      <c r="A82" s="23" t="s">
        <v>101</v>
      </c>
      <c r="B82" s="13" t="s">
        <v>22</v>
      </c>
      <c r="C82" s="3" t="s">
        <v>23</v>
      </c>
      <c r="D82" s="13" t="s">
        <v>85</v>
      </c>
      <c r="E82" s="3" t="s">
        <v>105</v>
      </c>
      <c r="F82" s="22">
        <v>1845.79</v>
      </c>
      <c r="G82" s="22"/>
      <c r="H82" s="22"/>
      <c r="I82" s="22">
        <v>1845.79</v>
      </c>
      <c r="J82" s="22"/>
      <c r="K82" s="22"/>
      <c r="L82" s="13"/>
      <c r="M82" s="13"/>
      <c r="N82" s="13"/>
      <c r="O82" s="31"/>
      <c r="P82" s="31"/>
      <c r="Q82" s="31"/>
      <c r="R82" s="31"/>
      <c r="S82" s="31"/>
      <c r="T82" s="31"/>
    </row>
    <row r="83" spans="1:20" ht="48" customHeight="1" x14ac:dyDescent="0.25">
      <c r="A83" s="23" t="s">
        <v>102</v>
      </c>
      <c r="B83" s="13" t="s">
        <v>22</v>
      </c>
      <c r="C83" s="3" t="s">
        <v>23</v>
      </c>
      <c r="D83" s="13" t="s">
        <v>85</v>
      </c>
      <c r="E83" s="3" t="s">
        <v>110</v>
      </c>
      <c r="F83" s="22">
        <v>124641.02</v>
      </c>
      <c r="G83" s="22"/>
      <c r="H83" s="22"/>
      <c r="I83" s="22">
        <v>124641.02</v>
      </c>
      <c r="J83" s="22"/>
      <c r="K83" s="22"/>
      <c r="L83" s="13"/>
      <c r="M83" s="13"/>
      <c r="N83" s="13"/>
      <c r="O83" s="31"/>
      <c r="P83" s="31"/>
      <c r="Q83" s="31"/>
      <c r="R83" s="31"/>
      <c r="S83" s="31"/>
      <c r="T83" s="31"/>
    </row>
    <row r="84" spans="1:20" ht="30" x14ac:dyDescent="0.25">
      <c r="A84" s="23" t="s">
        <v>103</v>
      </c>
      <c r="B84" s="13" t="s">
        <v>22</v>
      </c>
      <c r="C84" s="3" t="s">
        <v>23</v>
      </c>
      <c r="D84" s="13" t="s">
        <v>85</v>
      </c>
      <c r="E84" s="3" t="s">
        <v>104</v>
      </c>
      <c r="F84" s="22">
        <v>37002.730000000003</v>
      </c>
      <c r="G84" s="22"/>
      <c r="H84" s="22"/>
      <c r="I84" s="22">
        <v>37002.730000000003</v>
      </c>
      <c r="J84" s="22"/>
      <c r="K84" s="22"/>
      <c r="L84" s="13"/>
      <c r="M84" s="13"/>
      <c r="N84" s="13"/>
      <c r="O84" s="31"/>
      <c r="P84" s="31"/>
      <c r="Q84" s="31"/>
      <c r="R84" s="31"/>
      <c r="S84" s="31"/>
      <c r="T84" s="31"/>
    </row>
    <row r="85" spans="1:20" x14ac:dyDescent="0.25">
      <c r="A85" s="45"/>
      <c r="B85" s="46"/>
      <c r="C85" s="47"/>
      <c r="D85" s="46"/>
      <c r="E85" s="47"/>
      <c r="F85" s="48">
        <f>SUM(F82:F84)</f>
        <v>163489.54</v>
      </c>
      <c r="G85" s="48">
        <f t="shared" ref="G85:H85" si="4">SUM(G82:G84)</f>
        <v>0</v>
      </c>
      <c r="H85" s="48">
        <f t="shared" si="4"/>
        <v>0</v>
      </c>
      <c r="I85" s="48">
        <f>SUM(I82:I84)</f>
        <v>163489.54</v>
      </c>
      <c r="J85" s="48">
        <f t="shared" ref="J85:K85" si="5">SUM(J82:J84)</f>
        <v>0</v>
      </c>
      <c r="K85" s="48">
        <f t="shared" si="5"/>
        <v>0</v>
      </c>
      <c r="L85" s="46"/>
      <c r="M85" s="46"/>
      <c r="N85" s="46"/>
      <c r="O85" s="47"/>
      <c r="P85" s="47"/>
      <c r="Q85" s="47"/>
      <c r="R85" s="47"/>
      <c r="S85" s="47"/>
      <c r="T85" s="49"/>
    </row>
    <row r="86" spans="1:20" x14ac:dyDescent="0.25">
      <c r="A86" s="42" t="s">
        <v>159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1"/>
    </row>
    <row r="87" spans="1:20" ht="30" x14ac:dyDescent="0.25">
      <c r="A87" s="23" t="s">
        <v>160</v>
      </c>
      <c r="B87" s="13" t="s">
        <v>22</v>
      </c>
      <c r="C87" s="3" t="s">
        <v>23</v>
      </c>
      <c r="D87" s="13" t="s">
        <v>85</v>
      </c>
      <c r="E87" s="3" t="s">
        <v>105</v>
      </c>
      <c r="F87" s="22">
        <v>87904.320000000007</v>
      </c>
      <c r="G87" s="22"/>
      <c r="H87" s="22"/>
      <c r="I87" s="22">
        <v>87904.320000000007</v>
      </c>
      <c r="J87" s="22"/>
      <c r="K87" s="22"/>
      <c r="L87" s="13"/>
      <c r="M87" s="13"/>
      <c r="N87" s="13"/>
      <c r="O87" s="31"/>
      <c r="P87" s="31"/>
      <c r="Q87" s="31"/>
      <c r="R87" s="31"/>
      <c r="S87" s="31"/>
      <c r="T87" s="31"/>
    </row>
    <row r="88" spans="1:20" ht="60" x14ac:dyDescent="0.25">
      <c r="A88" s="23" t="s">
        <v>106</v>
      </c>
      <c r="B88" s="13" t="s">
        <v>22</v>
      </c>
      <c r="C88" s="3" t="s">
        <v>23</v>
      </c>
      <c r="D88" s="13" t="s">
        <v>85</v>
      </c>
      <c r="E88" s="3" t="s">
        <v>105</v>
      </c>
      <c r="F88" s="22">
        <v>3545.14</v>
      </c>
      <c r="G88" s="22"/>
      <c r="H88" s="22"/>
      <c r="I88" s="22">
        <v>3545.14</v>
      </c>
      <c r="J88" s="22"/>
      <c r="K88" s="22"/>
      <c r="L88" s="13"/>
      <c r="M88" s="13"/>
      <c r="N88" s="13"/>
      <c r="O88" s="31"/>
      <c r="P88" s="31"/>
      <c r="Q88" s="31"/>
      <c r="R88" s="31"/>
      <c r="S88" s="31"/>
      <c r="T88" s="31"/>
    </row>
    <row r="89" spans="1:20" ht="60" x14ac:dyDescent="0.25">
      <c r="A89" s="23" t="s">
        <v>161</v>
      </c>
      <c r="B89" s="13" t="s">
        <v>22</v>
      </c>
      <c r="C89" s="3" t="s">
        <v>23</v>
      </c>
      <c r="D89" s="13" t="s">
        <v>85</v>
      </c>
      <c r="E89" s="3" t="s">
        <v>107</v>
      </c>
      <c r="F89" s="22">
        <v>23422.07</v>
      </c>
      <c r="G89" s="22"/>
      <c r="H89" s="22"/>
      <c r="I89" s="22">
        <v>23422.07</v>
      </c>
      <c r="J89" s="22"/>
      <c r="K89" s="22"/>
      <c r="L89" s="13"/>
      <c r="M89" s="13"/>
      <c r="N89" s="13"/>
      <c r="O89" s="31"/>
      <c r="P89" s="31"/>
      <c r="Q89" s="31"/>
      <c r="R89" s="31"/>
      <c r="S89" s="31"/>
      <c r="T89" s="31"/>
    </row>
    <row r="90" spans="1:20" ht="30" x14ac:dyDescent="0.25">
      <c r="A90" s="23" t="s">
        <v>108</v>
      </c>
      <c r="B90" s="13" t="s">
        <v>22</v>
      </c>
      <c r="C90" s="3" t="s">
        <v>23</v>
      </c>
      <c r="D90" s="13" t="s">
        <v>85</v>
      </c>
      <c r="E90" s="3" t="s">
        <v>107</v>
      </c>
      <c r="F90" s="22">
        <v>111059.4</v>
      </c>
      <c r="G90" s="22"/>
      <c r="H90" s="22"/>
      <c r="I90" s="22">
        <v>111059.4</v>
      </c>
      <c r="J90" s="22"/>
      <c r="K90" s="22"/>
      <c r="L90" s="13"/>
      <c r="M90" s="13"/>
      <c r="N90" s="13"/>
      <c r="O90" s="31"/>
      <c r="P90" s="31"/>
      <c r="Q90" s="31"/>
      <c r="R90" s="31"/>
      <c r="S90" s="31"/>
      <c r="T90" s="31"/>
    </row>
    <row r="91" spans="1:20" ht="30" x14ac:dyDescent="0.25">
      <c r="A91" s="23" t="s">
        <v>109</v>
      </c>
      <c r="B91" s="13" t="s">
        <v>22</v>
      </c>
      <c r="C91" s="3" t="s">
        <v>23</v>
      </c>
      <c r="D91" s="13" t="s">
        <v>85</v>
      </c>
      <c r="E91" s="3" t="s">
        <v>110</v>
      </c>
      <c r="F91" s="22">
        <v>114661.31</v>
      </c>
      <c r="G91" s="22"/>
      <c r="H91" s="22"/>
      <c r="I91" s="22">
        <v>114661.31</v>
      </c>
      <c r="J91" s="22"/>
      <c r="K91" s="22"/>
      <c r="L91" s="13"/>
      <c r="M91" s="13"/>
      <c r="N91" s="13"/>
      <c r="O91" s="31"/>
      <c r="P91" s="31"/>
      <c r="Q91" s="31"/>
      <c r="R91" s="31"/>
      <c r="S91" s="31"/>
      <c r="T91" s="31"/>
    </row>
    <row r="92" spans="1:20" ht="90" x14ac:dyDescent="0.25">
      <c r="A92" s="26" t="s">
        <v>111</v>
      </c>
      <c r="B92" s="13" t="s">
        <v>22</v>
      </c>
      <c r="C92" s="3" t="s">
        <v>23</v>
      </c>
      <c r="D92" s="13" t="s">
        <v>85</v>
      </c>
      <c r="E92" s="3" t="s">
        <v>110</v>
      </c>
      <c r="F92" s="22">
        <v>162660.76999999999</v>
      </c>
      <c r="G92" s="22"/>
      <c r="H92" s="22"/>
      <c r="I92" s="22">
        <v>162660.76999999999</v>
      </c>
      <c r="J92" s="22"/>
      <c r="K92" s="22"/>
      <c r="L92" s="13"/>
      <c r="M92" s="13"/>
      <c r="N92" s="13"/>
      <c r="O92" s="31"/>
      <c r="P92" s="31"/>
      <c r="Q92" s="31"/>
      <c r="R92" s="31"/>
      <c r="S92" s="31"/>
      <c r="T92" s="31"/>
    </row>
    <row r="93" spans="1:20" ht="45" x14ac:dyDescent="0.25">
      <c r="A93" s="23" t="s">
        <v>162</v>
      </c>
      <c r="B93" s="13" t="s">
        <v>22</v>
      </c>
      <c r="C93" s="3" t="s">
        <v>23</v>
      </c>
      <c r="D93" s="13" t="s">
        <v>85</v>
      </c>
      <c r="E93" s="3" t="s">
        <v>110</v>
      </c>
      <c r="F93" s="22">
        <v>121911.1</v>
      </c>
      <c r="G93" s="22"/>
      <c r="H93" s="22"/>
      <c r="I93" s="22">
        <v>121911.1</v>
      </c>
      <c r="J93" s="22"/>
      <c r="K93" s="22"/>
      <c r="L93" s="13"/>
      <c r="M93" s="13"/>
      <c r="N93" s="13"/>
      <c r="O93" s="31"/>
      <c r="P93" s="31"/>
      <c r="Q93" s="31"/>
      <c r="R93" s="31"/>
      <c r="S93" s="31"/>
      <c r="T93" s="31"/>
    </row>
    <row r="94" spans="1:20" ht="45" x14ac:dyDescent="0.25">
      <c r="A94" s="23" t="s">
        <v>163</v>
      </c>
      <c r="B94" s="13" t="s">
        <v>22</v>
      </c>
      <c r="C94" s="3" t="s">
        <v>23</v>
      </c>
      <c r="D94" s="13" t="s">
        <v>85</v>
      </c>
      <c r="E94" s="3" t="s">
        <v>110</v>
      </c>
      <c r="F94" s="22">
        <v>797167.92</v>
      </c>
      <c r="G94" s="22"/>
      <c r="H94" s="22"/>
      <c r="I94" s="22">
        <v>797167.92</v>
      </c>
      <c r="J94" s="22"/>
      <c r="K94" s="22"/>
      <c r="L94" s="13"/>
      <c r="M94" s="13"/>
      <c r="N94" s="13"/>
      <c r="O94" s="31"/>
      <c r="P94" s="31"/>
      <c r="Q94" s="31"/>
      <c r="R94" s="31"/>
      <c r="S94" s="31"/>
      <c r="T94" s="31"/>
    </row>
    <row r="95" spans="1:20" ht="45" x14ac:dyDescent="0.25">
      <c r="A95" s="23" t="s">
        <v>163</v>
      </c>
      <c r="B95" s="13" t="s">
        <v>22</v>
      </c>
      <c r="C95" s="3" t="s">
        <v>23</v>
      </c>
      <c r="D95" s="13" t="s">
        <v>85</v>
      </c>
      <c r="E95" s="3" t="s">
        <v>110</v>
      </c>
      <c r="F95" s="22">
        <v>153240.01</v>
      </c>
      <c r="G95" s="22"/>
      <c r="H95" s="22"/>
      <c r="I95" s="22">
        <v>153240.01</v>
      </c>
      <c r="J95" s="22"/>
      <c r="K95" s="22"/>
      <c r="L95" s="13"/>
      <c r="M95" s="13"/>
      <c r="N95" s="13"/>
      <c r="O95" s="31"/>
      <c r="P95" s="31"/>
      <c r="Q95" s="31"/>
      <c r="R95" s="31"/>
      <c r="S95" s="31"/>
      <c r="T95" s="31"/>
    </row>
    <row r="96" spans="1:20" ht="60" x14ac:dyDescent="0.25">
      <c r="A96" s="23" t="s">
        <v>112</v>
      </c>
      <c r="B96" s="13" t="s">
        <v>22</v>
      </c>
      <c r="C96" s="3" t="s">
        <v>23</v>
      </c>
      <c r="D96" s="13" t="s">
        <v>85</v>
      </c>
      <c r="E96" s="3" t="s">
        <v>110</v>
      </c>
      <c r="F96" s="22">
        <v>6760.26</v>
      </c>
      <c r="G96" s="22"/>
      <c r="H96" s="22"/>
      <c r="I96" s="22">
        <v>6760.26</v>
      </c>
      <c r="J96" s="22"/>
      <c r="K96" s="22"/>
      <c r="L96" s="13"/>
      <c r="M96" s="13"/>
      <c r="N96" s="13"/>
      <c r="O96" s="31"/>
      <c r="P96" s="31"/>
      <c r="Q96" s="31"/>
      <c r="R96" s="31"/>
      <c r="S96" s="31"/>
      <c r="T96" s="31"/>
    </row>
    <row r="97" spans="1:20" ht="30" x14ac:dyDescent="0.25">
      <c r="A97" s="23" t="s">
        <v>113</v>
      </c>
      <c r="B97" s="13" t="s">
        <v>22</v>
      </c>
      <c r="C97" s="3" t="s">
        <v>23</v>
      </c>
      <c r="D97" s="13" t="s">
        <v>85</v>
      </c>
      <c r="E97" s="3" t="s">
        <v>110</v>
      </c>
      <c r="F97" s="22">
        <v>27079.52</v>
      </c>
      <c r="G97" s="22"/>
      <c r="H97" s="22"/>
      <c r="I97" s="22">
        <v>27079.52</v>
      </c>
      <c r="J97" s="22"/>
      <c r="K97" s="22"/>
      <c r="L97" s="13"/>
      <c r="M97" s="13"/>
      <c r="N97" s="13"/>
      <c r="O97" s="31"/>
      <c r="P97" s="31"/>
      <c r="Q97" s="31"/>
      <c r="R97" s="31"/>
      <c r="S97" s="31"/>
      <c r="T97" s="31"/>
    </row>
    <row r="98" spans="1:20" ht="30" x14ac:dyDescent="0.25">
      <c r="A98" s="23" t="s">
        <v>114</v>
      </c>
      <c r="B98" s="13" t="s">
        <v>22</v>
      </c>
      <c r="C98" s="3" t="s">
        <v>23</v>
      </c>
      <c r="D98" s="13" t="s">
        <v>85</v>
      </c>
      <c r="E98" s="3" t="s">
        <v>110</v>
      </c>
      <c r="F98" s="22">
        <v>35398.910000000003</v>
      </c>
      <c r="G98" s="22"/>
      <c r="H98" s="22"/>
      <c r="I98" s="22">
        <v>35398.910000000003</v>
      </c>
      <c r="J98" s="22"/>
      <c r="K98" s="22"/>
      <c r="L98" s="13"/>
      <c r="M98" s="13"/>
      <c r="N98" s="13"/>
      <c r="O98" s="31"/>
      <c r="P98" s="31"/>
      <c r="Q98" s="31"/>
      <c r="R98" s="31"/>
      <c r="S98" s="31"/>
      <c r="T98" s="31"/>
    </row>
    <row r="99" spans="1:20" ht="30" x14ac:dyDescent="0.25">
      <c r="A99" s="23" t="s">
        <v>115</v>
      </c>
      <c r="B99" s="13" t="s">
        <v>22</v>
      </c>
      <c r="C99" s="3" t="s">
        <v>23</v>
      </c>
      <c r="D99" s="13" t="s">
        <v>85</v>
      </c>
      <c r="E99" s="3" t="s">
        <v>104</v>
      </c>
      <c r="F99" s="22">
        <v>109558.82</v>
      </c>
      <c r="G99" s="22"/>
      <c r="H99" s="22"/>
      <c r="I99" s="22">
        <v>109558.82</v>
      </c>
      <c r="J99" s="22"/>
      <c r="K99" s="22"/>
      <c r="L99" s="13"/>
      <c r="M99" s="13"/>
      <c r="N99" s="13"/>
      <c r="O99" s="31"/>
      <c r="P99" s="31"/>
      <c r="Q99" s="31"/>
      <c r="R99" s="31"/>
      <c r="S99" s="31"/>
      <c r="T99" s="31"/>
    </row>
    <row r="100" spans="1:20" ht="30" x14ac:dyDescent="0.25">
      <c r="A100" s="23" t="s">
        <v>116</v>
      </c>
      <c r="B100" s="13" t="s">
        <v>22</v>
      </c>
      <c r="C100" s="3" t="s">
        <v>23</v>
      </c>
      <c r="D100" s="13" t="s">
        <v>85</v>
      </c>
      <c r="E100" s="3" t="s">
        <v>104</v>
      </c>
      <c r="F100" s="22">
        <v>37469.480000000003</v>
      </c>
      <c r="G100" s="22"/>
      <c r="H100" s="22"/>
      <c r="I100" s="22">
        <v>37469.480000000003</v>
      </c>
      <c r="J100" s="22"/>
      <c r="K100" s="22"/>
      <c r="L100" s="13"/>
      <c r="M100" s="13"/>
      <c r="N100" s="13"/>
      <c r="O100" s="28"/>
      <c r="P100" s="29"/>
      <c r="Q100" s="30"/>
      <c r="R100" s="28"/>
      <c r="S100" s="29"/>
      <c r="T100" s="30"/>
    </row>
    <row r="101" spans="1:20" ht="30" x14ac:dyDescent="0.25">
      <c r="A101" s="23" t="s">
        <v>116</v>
      </c>
      <c r="B101" s="13" t="s">
        <v>22</v>
      </c>
      <c r="C101" s="3" t="s">
        <v>23</v>
      </c>
      <c r="D101" s="13" t="s">
        <v>85</v>
      </c>
      <c r="E101" s="3" t="s">
        <v>104</v>
      </c>
      <c r="F101" s="22">
        <v>37470.480000000003</v>
      </c>
      <c r="G101" s="22"/>
      <c r="H101" s="22"/>
      <c r="I101" s="22">
        <v>37470.480000000003</v>
      </c>
      <c r="J101" s="22"/>
      <c r="K101" s="22"/>
      <c r="L101" s="13"/>
      <c r="M101" s="13"/>
      <c r="N101" s="13"/>
      <c r="O101" s="28"/>
      <c r="P101" s="29"/>
      <c r="Q101" s="30"/>
      <c r="R101" s="28"/>
      <c r="S101" s="29"/>
      <c r="T101" s="30"/>
    </row>
    <row r="102" spans="1:20" ht="45" x14ac:dyDescent="0.25">
      <c r="A102" s="23" t="s">
        <v>120</v>
      </c>
      <c r="B102" s="13" t="s">
        <v>22</v>
      </c>
      <c r="C102" s="3" t="s">
        <v>23</v>
      </c>
      <c r="D102" s="13" t="s">
        <v>85</v>
      </c>
      <c r="E102" s="3"/>
      <c r="F102" s="22">
        <v>619410.68000000005</v>
      </c>
      <c r="G102" s="22"/>
      <c r="H102" s="22"/>
      <c r="I102" s="22"/>
      <c r="J102" s="22"/>
      <c r="K102" s="22">
        <v>619410.68000000005</v>
      </c>
      <c r="L102" s="13"/>
      <c r="M102" s="13"/>
      <c r="N102" s="13"/>
      <c r="O102" s="14"/>
      <c r="P102" s="15"/>
      <c r="Q102" s="7"/>
      <c r="R102" s="28"/>
      <c r="S102" s="29"/>
      <c r="T102" s="30"/>
    </row>
    <row r="103" spans="1:20" ht="45" x14ac:dyDescent="0.25">
      <c r="A103" s="23" t="s">
        <v>121</v>
      </c>
      <c r="B103" s="13" t="s">
        <v>22</v>
      </c>
      <c r="C103" s="3" t="s">
        <v>23</v>
      </c>
      <c r="D103" s="13" t="s">
        <v>85</v>
      </c>
      <c r="E103" s="3"/>
      <c r="F103" s="22">
        <v>1178228.7</v>
      </c>
      <c r="G103" s="22"/>
      <c r="H103" s="22"/>
      <c r="I103" s="22"/>
      <c r="J103" s="22"/>
      <c r="K103" s="22">
        <v>1178228.7</v>
      </c>
      <c r="L103" s="13"/>
      <c r="M103" s="13"/>
      <c r="N103" s="13"/>
      <c r="O103" s="28"/>
      <c r="P103" s="29"/>
      <c r="Q103" s="30"/>
      <c r="R103" s="28"/>
      <c r="S103" s="29"/>
      <c r="T103" s="30"/>
    </row>
    <row r="104" spans="1:20" ht="30" x14ac:dyDescent="0.25">
      <c r="A104" s="23" t="s">
        <v>122</v>
      </c>
      <c r="B104" s="13" t="s">
        <v>22</v>
      </c>
      <c r="C104" s="3" t="s">
        <v>23</v>
      </c>
      <c r="D104" s="13" t="s">
        <v>85</v>
      </c>
      <c r="E104" s="3"/>
      <c r="F104" s="22">
        <v>1019962.91</v>
      </c>
      <c r="G104" s="22"/>
      <c r="H104" s="22"/>
      <c r="I104" s="22"/>
      <c r="J104" s="22"/>
      <c r="K104" s="22">
        <v>1019962.91</v>
      </c>
      <c r="L104" s="13"/>
      <c r="M104" s="13"/>
      <c r="N104" s="13"/>
      <c r="O104" s="28"/>
      <c r="P104" s="29"/>
      <c r="Q104" s="30"/>
      <c r="R104" s="28"/>
      <c r="S104" s="29"/>
      <c r="T104" s="30"/>
    </row>
    <row r="105" spans="1:20" ht="45" x14ac:dyDescent="0.25">
      <c r="A105" s="23" t="s">
        <v>123</v>
      </c>
      <c r="B105" s="13" t="s">
        <v>22</v>
      </c>
      <c r="C105" s="3" t="s">
        <v>23</v>
      </c>
      <c r="D105" s="13" t="s">
        <v>85</v>
      </c>
      <c r="E105" s="3"/>
      <c r="F105" s="22">
        <v>1274659.49</v>
      </c>
      <c r="G105" s="22"/>
      <c r="H105" s="22"/>
      <c r="I105" s="22"/>
      <c r="J105" s="22"/>
      <c r="K105" s="22">
        <v>1274659.49</v>
      </c>
      <c r="L105" s="13"/>
      <c r="M105" s="13"/>
      <c r="N105" s="13"/>
      <c r="O105" s="28"/>
      <c r="P105" s="29"/>
      <c r="Q105" s="30"/>
      <c r="R105" s="28"/>
      <c r="S105" s="29"/>
      <c r="T105" s="30"/>
    </row>
    <row r="106" spans="1:20" ht="45" x14ac:dyDescent="0.25">
      <c r="A106" s="23" t="s">
        <v>124</v>
      </c>
      <c r="B106" s="13" t="s">
        <v>22</v>
      </c>
      <c r="C106" s="3" t="s">
        <v>23</v>
      </c>
      <c r="D106" s="13" t="s">
        <v>85</v>
      </c>
      <c r="E106" s="3"/>
      <c r="F106" s="22">
        <v>961880.46</v>
      </c>
      <c r="G106" s="22"/>
      <c r="H106" s="22"/>
      <c r="I106" s="22"/>
      <c r="J106" s="22"/>
      <c r="K106" s="22">
        <v>961880.46</v>
      </c>
      <c r="L106" s="13"/>
      <c r="M106" s="13"/>
      <c r="N106" s="13"/>
      <c r="O106" s="28"/>
      <c r="P106" s="29"/>
      <c r="Q106" s="30"/>
      <c r="R106" s="28"/>
      <c r="S106" s="29"/>
      <c r="T106" s="30"/>
    </row>
    <row r="107" spans="1:20" ht="30" x14ac:dyDescent="0.25">
      <c r="A107" s="23" t="s">
        <v>125</v>
      </c>
      <c r="B107" s="13" t="s">
        <v>22</v>
      </c>
      <c r="C107" s="3" t="s">
        <v>23</v>
      </c>
      <c r="D107" s="13" t="s">
        <v>85</v>
      </c>
      <c r="E107" s="3"/>
      <c r="F107" s="22">
        <v>1006379.75</v>
      </c>
      <c r="G107" s="22"/>
      <c r="H107" s="22"/>
      <c r="I107" s="22"/>
      <c r="J107" s="22"/>
      <c r="K107" s="22">
        <v>1006379.75</v>
      </c>
      <c r="L107" s="13"/>
      <c r="M107" s="13"/>
      <c r="N107" s="13"/>
      <c r="O107" s="28"/>
      <c r="P107" s="29"/>
      <c r="Q107" s="30"/>
      <c r="R107" s="28"/>
      <c r="S107" s="29"/>
      <c r="T107" s="30"/>
    </row>
    <row r="108" spans="1:20" ht="45" x14ac:dyDescent="0.25">
      <c r="A108" s="23" t="s">
        <v>126</v>
      </c>
      <c r="B108" s="13" t="s">
        <v>22</v>
      </c>
      <c r="C108" s="3" t="s">
        <v>23</v>
      </c>
      <c r="D108" s="13" t="s">
        <v>85</v>
      </c>
      <c r="E108" s="3"/>
      <c r="F108" s="22">
        <v>724077.42</v>
      </c>
      <c r="G108" s="22"/>
      <c r="H108" s="22"/>
      <c r="I108" s="22"/>
      <c r="J108" s="22"/>
      <c r="K108" s="22">
        <v>724077.42</v>
      </c>
      <c r="L108" s="13"/>
      <c r="M108" s="13"/>
      <c r="N108" s="13"/>
      <c r="O108" s="28"/>
      <c r="P108" s="29"/>
      <c r="Q108" s="30"/>
      <c r="R108" s="28"/>
      <c r="S108" s="29"/>
      <c r="T108" s="30"/>
    </row>
    <row r="109" spans="1:20" ht="60" x14ac:dyDescent="0.25">
      <c r="A109" s="23" t="s">
        <v>127</v>
      </c>
      <c r="B109" s="13" t="s">
        <v>22</v>
      </c>
      <c r="C109" s="3" t="s">
        <v>23</v>
      </c>
      <c r="D109" s="13" t="s">
        <v>85</v>
      </c>
      <c r="E109" s="3"/>
      <c r="F109" s="22">
        <v>1160063.6599999999</v>
      </c>
      <c r="G109" s="22"/>
      <c r="H109" s="22"/>
      <c r="I109" s="22"/>
      <c r="J109" s="22"/>
      <c r="K109" s="22">
        <v>1160063.6599999999</v>
      </c>
      <c r="L109" s="13"/>
      <c r="M109" s="13"/>
      <c r="N109" s="13"/>
      <c r="O109" s="28"/>
      <c r="P109" s="29"/>
      <c r="Q109" s="30"/>
      <c r="R109" s="28"/>
      <c r="S109" s="29"/>
      <c r="T109" s="30"/>
    </row>
    <row r="110" spans="1:20" ht="45" x14ac:dyDescent="0.25">
      <c r="A110" s="23" t="s">
        <v>128</v>
      </c>
      <c r="B110" s="13" t="s">
        <v>22</v>
      </c>
      <c r="C110" s="3" t="s">
        <v>23</v>
      </c>
      <c r="D110" s="13" t="s">
        <v>85</v>
      </c>
      <c r="E110" s="3"/>
      <c r="F110" s="22">
        <v>987085.73</v>
      </c>
      <c r="G110" s="22"/>
      <c r="H110" s="22"/>
      <c r="I110" s="22"/>
      <c r="J110" s="22"/>
      <c r="K110" s="22">
        <v>987085.73</v>
      </c>
      <c r="L110" s="13"/>
      <c r="M110" s="13"/>
      <c r="N110" s="13"/>
      <c r="O110" s="28"/>
      <c r="P110" s="29"/>
      <c r="Q110" s="30"/>
      <c r="R110" s="28"/>
      <c r="S110" s="29"/>
      <c r="T110" s="30"/>
    </row>
    <row r="111" spans="1:20" ht="45" x14ac:dyDescent="0.25">
      <c r="A111" s="23" t="s">
        <v>129</v>
      </c>
      <c r="B111" s="13" t="s">
        <v>22</v>
      </c>
      <c r="C111" s="3" t="s">
        <v>23</v>
      </c>
      <c r="D111" s="13" t="s">
        <v>85</v>
      </c>
      <c r="E111" s="3"/>
      <c r="F111" s="22">
        <v>983385.73</v>
      </c>
      <c r="G111" s="22"/>
      <c r="H111" s="22"/>
      <c r="I111" s="22"/>
      <c r="J111" s="22"/>
      <c r="K111" s="22">
        <v>983385.73</v>
      </c>
      <c r="L111" s="13"/>
      <c r="M111" s="13"/>
      <c r="N111" s="13"/>
      <c r="O111" s="28"/>
      <c r="P111" s="29"/>
      <c r="Q111" s="30"/>
      <c r="R111" s="28"/>
      <c r="S111" s="29"/>
      <c r="T111" s="30"/>
    </row>
    <row r="112" spans="1:20" ht="45" x14ac:dyDescent="0.25">
      <c r="A112" s="23" t="s">
        <v>130</v>
      </c>
      <c r="B112" s="13" t="s">
        <v>22</v>
      </c>
      <c r="C112" s="3" t="s">
        <v>23</v>
      </c>
      <c r="D112" s="13" t="s">
        <v>85</v>
      </c>
      <c r="E112" s="3"/>
      <c r="F112" s="22">
        <v>681129.28666666662</v>
      </c>
      <c r="G112" s="22"/>
      <c r="H112" s="22"/>
      <c r="I112" s="22"/>
      <c r="J112" s="22"/>
      <c r="K112" s="22">
        <v>681129.28666666662</v>
      </c>
      <c r="L112" s="13"/>
      <c r="M112" s="13"/>
      <c r="N112" s="13"/>
      <c r="O112" s="28"/>
      <c r="P112" s="29"/>
      <c r="Q112" s="30"/>
      <c r="R112" s="28"/>
      <c r="S112" s="29"/>
      <c r="T112" s="30"/>
    </row>
    <row r="113" spans="1:20" ht="45" x14ac:dyDescent="0.25">
      <c r="A113" s="23" t="s">
        <v>131</v>
      </c>
      <c r="B113" s="13" t="s">
        <v>22</v>
      </c>
      <c r="C113" s="3" t="s">
        <v>23</v>
      </c>
      <c r="D113" s="13" t="s">
        <v>85</v>
      </c>
      <c r="E113" s="3"/>
      <c r="F113" s="22">
        <v>666687.43999999994</v>
      </c>
      <c r="G113" s="22"/>
      <c r="H113" s="22"/>
      <c r="I113" s="22"/>
      <c r="J113" s="22"/>
      <c r="K113" s="22">
        <v>666687.43999999994</v>
      </c>
      <c r="L113" s="13"/>
      <c r="M113" s="13"/>
      <c r="N113" s="13"/>
      <c r="O113" s="28"/>
      <c r="P113" s="29"/>
      <c r="Q113" s="30"/>
      <c r="R113" s="28"/>
      <c r="S113" s="29"/>
      <c r="T113" s="30"/>
    </row>
    <row r="114" spans="1:20" ht="45" x14ac:dyDescent="0.25">
      <c r="A114" s="23" t="s">
        <v>132</v>
      </c>
      <c r="B114" s="13" t="s">
        <v>22</v>
      </c>
      <c r="C114" s="3" t="s">
        <v>23</v>
      </c>
      <c r="D114" s="13" t="s">
        <v>85</v>
      </c>
      <c r="E114" s="3"/>
      <c r="F114" s="22">
        <v>672815.96</v>
      </c>
      <c r="G114" s="22"/>
      <c r="H114" s="22"/>
      <c r="I114" s="22"/>
      <c r="J114" s="22"/>
      <c r="K114" s="22">
        <v>672815.96</v>
      </c>
      <c r="L114" s="13"/>
      <c r="M114" s="13"/>
      <c r="N114" s="13"/>
      <c r="O114" s="28"/>
      <c r="P114" s="29"/>
      <c r="Q114" s="30"/>
      <c r="R114" s="28"/>
      <c r="S114" s="29"/>
      <c r="T114" s="30"/>
    </row>
    <row r="115" spans="1:20" ht="60" x14ac:dyDescent="0.25">
      <c r="A115" s="23" t="s">
        <v>133</v>
      </c>
      <c r="B115" s="13" t="s">
        <v>22</v>
      </c>
      <c r="C115" s="3" t="s">
        <v>23</v>
      </c>
      <c r="D115" s="13" t="s">
        <v>85</v>
      </c>
      <c r="E115" s="3"/>
      <c r="F115" s="22">
        <v>1369067.44</v>
      </c>
      <c r="G115" s="22"/>
      <c r="H115" s="22"/>
      <c r="I115" s="22"/>
      <c r="J115" s="22"/>
      <c r="K115" s="22">
        <v>1369067.44</v>
      </c>
      <c r="L115" s="13"/>
      <c r="M115" s="13"/>
      <c r="N115" s="13"/>
      <c r="O115" s="28"/>
      <c r="P115" s="29"/>
      <c r="Q115" s="30"/>
      <c r="R115" s="28"/>
      <c r="S115" s="29"/>
      <c r="T115" s="30"/>
    </row>
    <row r="116" spans="1:20" ht="45" x14ac:dyDescent="0.25">
      <c r="A116" s="23" t="s">
        <v>134</v>
      </c>
      <c r="B116" s="13" t="s">
        <v>22</v>
      </c>
      <c r="C116" s="3" t="s">
        <v>23</v>
      </c>
      <c r="D116" s="13" t="s">
        <v>85</v>
      </c>
      <c r="E116" s="3"/>
      <c r="F116" s="22">
        <v>806297.75</v>
      </c>
      <c r="G116" s="22"/>
      <c r="H116" s="22"/>
      <c r="I116" s="22"/>
      <c r="J116" s="22"/>
      <c r="K116" s="22">
        <v>806297.75</v>
      </c>
      <c r="L116" s="13"/>
      <c r="M116" s="13"/>
      <c r="N116" s="13"/>
      <c r="O116" s="28"/>
      <c r="P116" s="29"/>
      <c r="Q116" s="30"/>
      <c r="R116" s="28"/>
      <c r="S116" s="29"/>
      <c r="T116" s="30"/>
    </row>
    <row r="117" spans="1:20" ht="45" x14ac:dyDescent="0.25">
      <c r="A117" s="23" t="s">
        <v>135</v>
      </c>
      <c r="B117" s="13" t="s">
        <v>22</v>
      </c>
      <c r="C117" s="3" t="s">
        <v>23</v>
      </c>
      <c r="D117" s="13" t="s">
        <v>85</v>
      </c>
      <c r="E117" s="3"/>
      <c r="F117" s="22">
        <v>522816.15</v>
      </c>
      <c r="G117" s="22"/>
      <c r="H117" s="22"/>
      <c r="I117" s="22"/>
      <c r="J117" s="22"/>
      <c r="K117" s="22">
        <v>522816.15</v>
      </c>
      <c r="L117" s="13"/>
      <c r="M117" s="13"/>
      <c r="N117" s="13"/>
      <c r="O117" s="28"/>
      <c r="P117" s="29"/>
      <c r="Q117" s="30"/>
      <c r="R117" s="28"/>
      <c r="S117" s="29"/>
      <c r="T117" s="30"/>
    </row>
    <row r="118" spans="1:20" ht="30" x14ac:dyDescent="0.25">
      <c r="A118" s="23" t="s">
        <v>136</v>
      </c>
      <c r="B118" s="13" t="s">
        <v>22</v>
      </c>
      <c r="C118" s="3" t="s">
        <v>23</v>
      </c>
      <c r="D118" s="13" t="s">
        <v>85</v>
      </c>
      <c r="E118" s="3"/>
      <c r="F118" s="22">
        <v>671836.33</v>
      </c>
      <c r="G118" s="22"/>
      <c r="H118" s="22"/>
      <c r="I118" s="22"/>
      <c r="J118" s="22"/>
      <c r="K118" s="22">
        <v>671836.33</v>
      </c>
      <c r="L118" s="13"/>
      <c r="M118" s="13"/>
      <c r="N118" s="13"/>
      <c r="O118" s="28"/>
      <c r="P118" s="29"/>
      <c r="Q118" s="30"/>
      <c r="R118" s="28"/>
      <c r="S118" s="29"/>
      <c r="T118" s="30"/>
    </row>
    <row r="119" spans="1:20" ht="45" x14ac:dyDescent="0.25">
      <c r="A119" s="23" t="s">
        <v>137</v>
      </c>
      <c r="B119" s="13" t="s">
        <v>22</v>
      </c>
      <c r="C119" s="3" t="s">
        <v>23</v>
      </c>
      <c r="D119" s="13" t="s">
        <v>85</v>
      </c>
      <c r="E119" s="3"/>
      <c r="F119" s="22">
        <v>92088.99</v>
      </c>
      <c r="G119" s="22"/>
      <c r="H119" s="22"/>
      <c r="I119" s="22"/>
      <c r="J119" s="22"/>
      <c r="K119" s="22">
        <v>92088.99</v>
      </c>
      <c r="L119" s="13"/>
      <c r="M119" s="13"/>
      <c r="N119" s="13"/>
      <c r="O119" s="28"/>
      <c r="P119" s="29"/>
      <c r="Q119" s="30"/>
      <c r="R119" s="28"/>
      <c r="S119" s="29"/>
      <c r="T119" s="30"/>
    </row>
    <row r="120" spans="1:20" ht="60" x14ac:dyDescent="0.25">
      <c r="A120" s="23" t="s">
        <v>138</v>
      </c>
      <c r="B120" s="13" t="s">
        <v>22</v>
      </c>
      <c r="C120" s="3" t="s">
        <v>23</v>
      </c>
      <c r="D120" s="13" t="s">
        <v>85</v>
      </c>
      <c r="E120" s="3"/>
      <c r="F120" s="22">
        <v>926754.3</v>
      </c>
      <c r="G120" s="22"/>
      <c r="H120" s="22"/>
      <c r="I120" s="22"/>
      <c r="J120" s="22"/>
      <c r="K120" s="22">
        <v>926754.3</v>
      </c>
      <c r="L120" s="13"/>
      <c r="M120" s="13"/>
      <c r="N120" s="13"/>
      <c r="O120" s="28"/>
      <c r="P120" s="29"/>
      <c r="Q120" s="30"/>
      <c r="R120" s="28"/>
      <c r="S120" s="29"/>
      <c r="T120" s="30"/>
    </row>
    <row r="121" spans="1:20" ht="45" x14ac:dyDescent="0.25">
      <c r="A121" s="23" t="s">
        <v>139</v>
      </c>
      <c r="B121" s="13" t="s">
        <v>22</v>
      </c>
      <c r="C121" s="3" t="s">
        <v>23</v>
      </c>
      <c r="D121" s="13" t="s">
        <v>85</v>
      </c>
      <c r="E121" s="3"/>
      <c r="F121" s="22">
        <v>5415.85</v>
      </c>
      <c r="G121" s="22"/>
      <c r="H121" s="22"/>
      <c r="I121" s="22"/>
      <c r="J121" s="22"/>
      <c r="K121" s="22">
        <v>5415.8850000000002</v>
      </c>
      <c r="L121" s="13"/>
      <c r="M121" s="13"/>
      <c r="N121" s="13"/>
      <c r="O121" s="28"/>
      <c r="P121" s="29"/>
      <c r="Q121" s="30"/>
      <c r="R121" s="28"/>
      <c r="S121" s="29"/>
      <c r="T121" s="30"/>
    </row>
    <row r="122" spans="1:20" ht="45" x14ac:dyDescent="0.25">
      <c r="A122" s="23" t="s">
        <v>140</v>
      </c>
      <c r="B122" s="13" t="s">
        <v>22</v>
      </c>
      <c r="C122" s="3" t="s">
        <v>23</v>
      </c>
      <c r="D122" s="13" t="s">
        <v>85</v>
      </c>
      <c r="E122" s="3"/>
      <c r="F122" s="22">
        <v>235745.72</v>
      </c>
      <c r="G122" s="22"/>
      <c r="H122" s="22"/>
      <c r="I122" s="22"/>
      <c r="J122" s="22"/>
      <c r="K122" s="22">
        <v>235745.72</v>
      </c>
      <c r="L122" s="13"/>
      <c r="M122" s="13"/>
      <c r="N122" s="13"/>
      <c r="O122" s="28"/>
      <c r="P122" s="29"/>
      <c r="Q122" s="30"/>
      <c r="R122" s="28"/>
      <c r="S122" s="29"/>
      <c r="T122" s="30"/>
    </row>
    <row r="123" spans="1:20" ht="45" x14ac:dyDescent="0.25">
      <c r="A123" s="23" t="s">
        <v>141</v>
      </c>
      <c r="B123" s="13" t="s">
        <v>22</v>
      </c>
      <c r="C123" s="3" t="s">
        <v>23</v>
      </c>
      <c r="D123" s="13" t="s">
        <v>85</v>
      </c>
      <c r="E123" s="3"/>
      <c r="F123" s="22">
        <v>110742.01</v>
      </c>
      <c r="G123" s="22"/>
      <c r="H123" s="22"/>
      <c r="I123" s="22"/>
      <c r="J123" s="22"/>
      <c r="K123" s="22">
        <v>110742.01</v>
      </c>
      <c r="L123" s="13"/>
      <c r="M123" s="13"/>
      <c r="N123" s="13"/>
      <c r="O123" s="28"/>
      <c r="P123" s="29"/>
      <c r="Q123" s="30"/>
      <c r="R123" s="28"/>
      <c r="S123" s="29"/>
      <c r="T123" s="30"/>
    </row>
    <row r="124" spans="1:20" ht="30" x14ac:dyDescent="0.25">
      <c r="A124" s="23" t="s">
        <v>143</v>
      </c>
      <c r="B124" s="13" t="s">
        <v>22</v>
      </c>
      <c r="C124" s="3" t="s">
        <v>23</v>
      </c>
      <c r="D124" s="13" t="s">
        <v>142</v>
      </c>
      <c r="E124" s="3"/>
      <c r="F124" s="22">
        <v>51658.400000000001</v>
      </c>
      <c r="G124" s="22">
        <f>F124*0.85</f>
        <v>43909.64</v>
      </c>
      <c r="H124" s="22"/>
      <c r="I124" s="22"/>
      <c r="J124" s="22">
        <f>F124*0.15</f>
        <v>7748.76</v>
      </c>
      <c r="K124" s="22"/>
      <c r="L124" s="13"/>
      <c r="M124" s="13"/>
      <c r="N124" s="13"/>
      <c r="O124" s="28"/>
      <c r="P124" s="29"/>
      <c r="Q124" s="30"/>
      <c r="R124" s="28"/>
      <c r="S124" s="29"/>
      <c r="T124" s="30"/>
    </row>
    <row r="125" spans="1:20" ht="30" x14ac:dyDescent="0.25">
      <c r="A125" s="23" t="s">
        <v>144</v>
      </c>
      <c r="B125" s="13" t="s">
        <v>22</v>
      </c>
      <c r="C125" s="3" t="s">
        <v>23</v>
      </c>
      <c r="D125" s="13" t="s">
        <v>142</v>
      </c>
      <c r="E125" s="3"/>
      <c r="F125" s="22">
        <v>222505.63</v>
      </c>
      <c r="G125" s="22">
        <f>F125*0.85</f>
        <v>189129.7855</v>
      </c>
      <c r="H125" s="22"/>
      <c r="I125" s="22"/>
      <c r="J125" s="22">
        <f>F125*0.15</f>
        <v>33375.844499999999</v>
      </c>
      <c r="K125" s="22"/>
      <c r="L125" s="13"/>
      <c r="M125" s="13"/>
      <c r="N125" s="13"/>
      <c r="O125" s="28"/>
      <c r="P125" s="29"/>
      <c r="Q125" s="30"/>
      <c r="R125" s="28"/>
      <c r="S125" s="29"/>
      <c r="T125" s="30"/>
    </row>
    <row r="126" spans="1:20" ht="45" x14ac:dyDescent="0.25">
      <c r="A126" s="23" t="s">
        <v>145</v>
      </c>
      <c r="B126" s="13" t="s">
        <v>22</v>
      </c>
      <c r="C126" s="3" t="s">
        <v>23</v>
      </c>
      <c r="D126" s="13" t="s">
        <v>142</v>
      </c>
      <c r="E126" s="3"/>
      <c r="F126" s="22">
        <v>287036.38000000006</v>
      </c>
      <c r="G126" s="22">
        <f>F126*0.85</f>
        <v>243980.92300000004</v>
      </c>
      <c r="H126" s="22"/>
      <c r="I126" s="22"/>
      <c r="J126" s="22">
        <f>F126*0.15</f>
        <v>43055.457000000009</v>
      </c>
      <c r="K126" s="22"/>
      <c r="L126" s="13"/>
      <c r="M126" s="13"/>
      <c r="N126" s="13"/>
      <c r="O126" s="28"/>
      <c r="P126" s="29"/>
      <c r="Q126" s="30"/>
      <c r="R126" s="28"/>
      <c r="S126" s="29"/>
      <c r="T126" s="30"/>
    </row>
    <row r="127" spans="1:20" ht="45" x14ac:dyDescent="0.25">
      <c r="A127" s="23" t="s">
        <v>146</v>
      </c>
      <c r="B127" s="13" t="s">
        <v>22</v>
      </c>
      <c r="C127" s="3" t="s">
        <v>23</v>
      </c>
      <c r="D127" s="13" t="s">
        <v>142</v>
      </c>
      <c r="E127" s="3"/>
      <c r="F127" s="22">
        <v>220325.69999999998</v>
      </c>
      <c r="G127" s="22">
        <f>F127*0.85</f>
        <v>187276.84499999997</v>
      </c>
      <c r="H127" s="22"/>
      <c r="I127" s="22"/>
      <c r="J127" s="22">
        <f>F127*0.15</f>
        <v>33048.854999999996</v>
      </c>
      <c r="K127" s="22"/>
      <c r="L127" s="13"/>
      <c r="M127" s="13"/>
      <c r="N127" s="13"/>
      <c r="O127" s="28"/>
      <c r="P127" s="29"/>
      <c r="Q127" s="30"/>
      <c r="R127" s="28"/>
      <c r="S127" s="29"/>
      <c r="T127" s="30"/>
    </row>
    <row r="128" spans="1:20" ht="45" x14ac:dyDescent="0.25">
      <c r="A128" s="23" t="s">
        <v>147</v>
      </c>
      <c r="B128" s="13" t="s">
        <v>22</v>
      </c>
      <c r="C128" s="3" t="s">
        <v>23</v>
      </c>
      <c r="D128" s="13" t="s">
        <v>142</v>
      </c>
      <c r="E128" s="3"/>
      <c r="F128" s="22">
        <v>39633.480000000003</v>
      </c>
      <c r="G128" s="22">
        <f t="shared" ref="G128:G139" si="6">F128*0.85</f>
        <v>33688.457999999999</v>
      </c>
      <c r="H128" s="22"/>
      <c r="I128" s="22"/>
      <c r="J128" s="22">
        <f t="shared" ref="J128:J139" si="7">F128*0.15</f>
        <v>5945.0219999999999</v>
      </c>
      <c r="K128" s="22"/>
      <c r="L128" s="13"/>
      <c r="M128" s="13"/>
      <c r="N128" s="13"/>
      <c r="O128" s="28"/>
      <c r="P128" s="29"/>
      <c r="Q128" s="30"/>
      <c r="R128" s="28"/>
      <c r="S128" s="29"/>
      <c r="T128" s="30"/>
    </row>
    <row r="129" spans="1:20" ht="30" x14ac:dyDescent="0.25">
      <c r="A129" s="23" t="s">
        <v>148</v>
      </c>
      <c r="B129" s="13" t="s">
        <v>22</v>
      </c>
      <c r="C129" s="3" t="s">
        <v>23</v>
      </c>
      <c r="D129" s="13" t="s">
        <v>142</v>
      </c>
      <c r="E129" s="3"/>
      <c r="F129" s="22">
        <v>59919.310000000005</v>
      </c>
      <c r="G129" s="22">
        <f t="shared" si="6"/>
        <v>50931.413500000002</v>
      </c>
      <c r="H129" s="22"/>
      <c r="I129" s="22"/>
      <c r="J129" s="22">
        <f t="shared" si="7"/>
        <v>8987.8965000000007</v>
      </c>
      <c r="K129" s="22"/>
      <c r="L129" s="13"/>
      <c r="M129" s="13"/>
      <c r="N129" s="13"/>
      <c r="O129" s="28"/>
      <c r="P129" s="29"/>
      <c r="Q129" s="30"/>
      <c r="R129" s="28"/>
      <c r="S129" s="29"/>
      <c r="T129" s="30"/>
    </row>
    <row r="130" spans="1:20" ht="30" x14ac:dyDescent="0.25">
      <c r="A130" s="23" t="s">
        <v>149</v>
      </c>
      <c r="B130" s="13" t="s">
        <v>22</v>
      </c>
      <c r="C130" s="3" t="s">
        <v>23</v>
      </c>
      <c r="D130" s="13" t="s">
        <v>142</v>
      </c>
      <c r="E130" s="3"/>
      <c r="F130" s="22">
        <v>216810.02000000002</v>
      </c>
      <c r="G130" s="22">
        <f t="shared" si="6"/>
        <v>184288.51700000002</v>
      </c>
      <c r="H130" s="22"/>
      <c r="I130" s="22"/>
      <c r="J130" s="22">
        <f t="shared" si="7"/>
        <v>32521.503000000001</v>
      </c>
      <c r="K130" s="22"/>
      <c r="L130" s="13"/>
      <c r="M130" s="13"/>
      <c r="N130" s="13"/>
      <c r="O130" s="28"/>
      <c r="P130" s="29"/>
      <c r="Q130" s="30"/>
      <c r="R130" s="28"/>
      <c r="S130" s="29"/>
      <c r="T130" s="30"/>
    </row>
    <row r="131" spans="1:20" ht="45" x14ac:dyDescent="0.25">
      <c r="A131" s="23" t="s">
        <v>150</v>
      </c>
      <c r="B131" s="13" t="s">
        <v>22</v>
      </c>
      <c r="C131" s="3" t="s">
        <v>23</v>
      </c>
      <c r="D131" s="13" t="s">
        <v>142</v>
      </c>
      <c r="E131" s="3"/>
      <c r="F131" s="22">
        <v>308338.40999999997</v>
      </c>
      <c r="G131" s="22">
        <f t="shared" si="6"/>
        <v>262087.64849999998</v>
      </c>
      <c r="H131" s="22"/>
      <c r="I131" s="22"/>
      <c r="J131" s="22">
        <f t="shared" si="7"/>
        <v>46250.761499999993</v>
      </c>
      <c r="K131" s="22"/>
      <c r="L131" s="13"/>
      <c r="M131" s="13"/>
      <c r="N131" s="13"/>
      <c r="O131" s="28"/>
      <c r="P131" s="29"/>
      <c r="Q131" s="30"/>
      <c r="R131" s="28"/>
      <c r="S131" s="29"/>
      <c r="T131" s="30"/>
    </row>
    <row r="132" spans="1:20" ht="60" x14ac:dyDescent="0.25">
      <c r="A132" s="23" t="s">
        <v>151</v>
      </c>
      <c r="B132" s="13" t="s">
        <v>22</v>
      </c>
      <c r="C132" s="3" t="s">
        <v>23</v>
      </c>
      <c r="D132" s="13" t="s">
        <v>142</v>
      </c>
      <c r="E132" s="3"/>
      <c r="F132" s="22">
        <v>300678.06</v>
      </c>
      <c r="G132" s="22">
        <f t="shared" si="6"/>
        <v>255576.351</v>
      </c>
      <c r="H132" s="22"/>
      <c r="I132" s="22"/>
      <c r="J132" s="22">
        <f t="shared" si="7"/>
        <v>45101.708999999995</v>
      </c>
      <c r="K132" s="22"/>
      <c r="L132" s="13"/>
      <c r="M132" s="13"/>
      <c r="N132" s="13"/>
      <c r="O132" s="28"/>
      <c r="P132" s="29"/>
      <c r="Q132" s="30"/>
      <c r="R132" s="28"/>
      <c r="S132" s="29"/>
      <c r="T132" s="30"/>
    </row>
    <row r="133" spans="1:20" ht="45" x14ac:dyDescent="0.25">
      <c r="A133" s="23" t="s">
        <v>152</v>
      </c>
      <c r="B133" s="13" t="s">
        <v>22</v>
      </c>
      <c r="C133" s="3" t="s">
        <v>23</v>
      </c>
      <c r="D133" s="13" t="s">
        <v>142</v>
      </c>
      <c r="E133" s="3"/>
      <c r="F133" s="22">
        <v>40527.859999999993</v>
      </c>
      <c r="G133" s="22">
        <f t="shared" si="6"/>
        <v>34448.680999999997</v>
      </c>
      <c r="H133" s="22"/>
      <c r="I133" s="22"/>
      <c r="J133" s="22">
        <f t="shared" si="7"/>
        <v>6079.1789999999992</v>
      </c>
      <c r="K133" s="22"/>
      <c r="L133" s="13"/>
      <c r="M133" s="13"/>
      <c r="N133" s="13"/>
      <c r="O133" s="28"/>
      <c r="P133" s="29"/>
      <c r="Q133" s="30"/>
      <c r="R133" s="28"/>
      <c r="S133" s="29"/>
      <c r="T133" s="30"/>
    </row>
    <row r="134" spans="1:20" ht="30" x14ac:dyDescent="0.25">
      <c r="A134" s="23" t="s">
        <v>153</v>
      </c>
      <c r="B134" s="13" t="s">
        <v>22</v>
      </c>
      <c r="C134" s="3" t="s">
        <v>23</v>
      </c>
      <c r="D134" s="13" t="s">
        <v>142</v>
      </c>
      <c r="E134" s="3"/>
      <c r="F134" s="22">
        <v>52956.5</v>
      </c>
      <c r="G134" s="22">
        <f t="shared" si="6"/>
        <v>45013.025000000001</v>
      </c>
      <c r="H134" s="22"/>
      <c r="I134" s="22"/>
      <c r="J134" s="22">
        <f t="shared" si="7"/>
        <v>7943.4749999999995</v>
      </c>
      <c r="K134" s="22"/>
      <c r="L134" s="13"/>
      <c r="M134" s="13"/>
      <c r="N134" s="13"/>
      <c r="O134" s="28"/>
      <c r="P134" s="29"/>
      <c r="Q134" s="30"/>
      <c r="R134" s="28"/>
      <c r="S134" s="29"/>
      <c r="T134" s="30"/>
    </row>
    <row r="135" spans="1:20" ht="30" x14ac:dyDescent="0.25">
      <c r="A135" s="23" t="s">
        <v>154</v>
      </c>
      <c r="B135" s="13" t="s">
        <v>22</v>
      </c>
      <c r="C135" s="3" t="s">
        <v>23</v>
      </c>
      <c r="D135" s="13" t="s">
        <v>142</v>
      </c>
      <c r="E135" s="3"/>
      <c r="F135" s="22">
        <v>57572.729999999996</v>
      </c>
      <c r="G135" s="22">
        <f t="shared" si="6"/>
        <v>48936.820499999994</v>
      </c>
      <c r="H135" s="22"/>
      <c r="I135" s="22"/>
      <c r="J135" s="22">
        <f t="shared" si="7"/>
        <v>8635.9094999999998</v>
      </c>
      <c r="K135" s="22"/>
      <c r="L135" s="13"/>
      <c r="M135" s="13"/>
      <c r="N135" s="13"/>
      <c r="O135" s="28"/>
      <c r="P135" s="29"/>
      <c r="Q135" s="30"/>
      <c r="R135" s="28"/>
      <c r="S135" s="29"/>
      <c r="T135" s="30"/>
    </row>
    <row r="136" spans="1:20" ht="30" x14ac:dyDescent="0.25">
      <c r="A136" s="23" t="s">
        <v>155</v>
      </c>
      <c r="B136" s="13" t="s">
        <v>22</v>
      </c>
      <c r="C136" s="3" t="s">
        <v>23</v>
      </c>
      <c r="D136" s="13" t="s">
        <v>142</v>
      </c>
      <c r="E136" s="3"/>
      <c r="F136" s="22">
        <v>58873.829999999994</v>
      </c>
      <c r="G136" s="22">
        <f t="shared" si="6"/>
        <v>50042.755499999992</v>
      </c>
      <c r="H136" s="22"/>
      <c r="I136" s="22"/>
      <c r="J136" s="22">
        <f t="shared" si="7"/>
        <v>8831.0744999999988</v>
      </c>
      <c r="K136" s="22"/>
      <c r="L136" s="13"/>
      <c r="M136" s="13"/>
      <c r="N136" s="13"/>
      <c r="O136" s="28"/>
      <c r="P136" s="29"/>
      <c r="Q136" s="30"/>
      <c r="R136" s="28"/>
      <c r="S136" s="29"/>
      <c r="T136" s="30"/>
    </row>
    <row r="137" spans="1:20" ht="45" x14ac:dyDescent="0.25">
      <c r="A137" s="23" t="s">
        <v>156</v>
      </c>
      <c r="B137" s="13" t="s">
        <v>22</v>
      </c>
      <c r="C137" s="3" t="s">
        <v>23</v>
      </c>
      <c r="D137" s="13" t="s">
        <v>142</v>
      </c>
      <c r="E137" s="3"/>
      <c r="F137" s="22">
        <v>231453.1</v>
      </c>
      <c r="G137" s="22">
        <f t="shared" si="6"/>
        <v>196735.13500000001</v>
      </c>
      <c r="H137" s="22"/>
      <c r="I137" s="22"/>
      <c r="J137" s="22">
        <f t="shared" si="7"/>
        <v>34717.964999999997</v>
      </c>
      <c r="K137" s="22"/>
      <c r="L137" s="13"/>
      <c r="M137" s="13"/>
      <c r="N137" s="13"/>
      <c r="O137" s="28"/>
      <c r="P137" s="29"/>
      <c r="Q137" s="30"/>
      <c r="R137" s="28"/>
      <c r="S137" s="29"/>
      <c r="T137" s="30"/>
    </row>
    <row r="138" spans="1:20" ht="30" x14ac:dyDescent="0.25">
      <c r="A138" s="23" t="s">
        <v>157</v>
      </c>
      <c r="B138" s="13" t="s">
        <v>22</v>
      </c>
      <c r="C138" s="3" t="s">
        <v>23</v>
      </c>
      <c r="D138" s="13" t="s">
        <v>142</v>
      </c>
      <c r="E138" s="3"/>
      <c r="F138" s="22">
        <v>69766.530000000013</v>
      </c>
      <c r="G138" s="22">
        <f t="shared" si="6"/>
        <v>59301.550500000012</v>
      </c>
      <c r="H138" s="22"/>
      <c r="I138" s="22"/>
      <c r="J138" s="22">
        <f t="shared" si="7"/>
        <v>10464.979500000001</v>
      </c>
      <c r="K138" s="22"/>
      <c r="L138" s="13"/>
      <c r="M138" s="13"/>
      <c r="N138" s="13"/>
      <c r="O138" s="28"/>
      <c r="P138" s="29"/>
      <c r="Q138" s="30"/>
      <c r="R138" s="28"/>
      <c r="S138" s="29"/>
      <c r="T138" s="30"/>
    </row>
    <row r="139" spans="1:20" ht="30" x14ac:dyDescent="0.25">
      <c r="A139" s="23" t="s">
        <v>158</v>
      </c>
      <c r="B139" s="13" t="s">
        <v>22</v>
      </c>
      <c r="C139" s="3" t="s">
        <v>23</v>
      </c>
      <c r="D139" s="13" t="s">
        <v>142</v>
      </c>
      <c r="E139" s="3"/>
      <c r="F139" s="22">
        <v>90232.06</v>
      </c>
      <c r="G139" s="22">
        <f t="shared" si="6"/>
        <v>76697.250999999989</v>
      </c>
      <c r="H139" s="22"/>
      <c r="I139" s="22"/>
      <c r="J139" s="22">
        <f t="shared" si="7"/>
        <v>13534.808999999999</v>
      </c>
      <c r="K139" s="22"/>
      <c r="L139" s="13"/>
      <c r="M139" s="13"/>
      <c r="N139" s="13"/>
      <c r="O139" s="28"/>
      <c r="P139" s="29"/>
      <c r="Q139" s="30"/>
      <c r="R139" s="28"/>
      <c r="S139" s="29"/>
      <c r="T139" s="30"/>
    </row>
    <row r="140" spans="1:20" ht="15.75" thickBot="1" x14ac:dyDescent="0.3">
      <c r="A140" s="63"/>
      <c r="B140" s="59"/>
      <c r="C140" s="58"/>
      <c r="D140" s="59"/>
      <c r="E140" s="58"/>
      <c r="F140" s="56">
        <f>SUM(F87:F139)</f>
        <v>20814129.266666658</v>
      </c>
      <c r="G140" s="56">
        <f>SUM(G87:G139)</f>
        <v>1962044.8</v>
      </c>
      <c r="H140" s="56"/>
      <c r="I140" s="56">
        <f>SUM(I87:I139)</f>
        <v>1829309.51</v>
      </c>
      <c r="J140" s="56">
        <f>SUM(J87:J139)</f>
        <v>346243.19999999995</v>
      </c>
      <c r="K140" s="56">
        <f>SUM(K87:K139)</f>
        <v>16676531.79166667</v>
      </c>
      <c r="L140" s="59"/>
      <c r="M140" s="59"/>
      <c r="N140" s="59"/>
      <c r="O140" s="60"/>
      <c r="P140" s="61"/>
      <c r="Q140" s="62"/>
      <c r="R140" s="60"/>
      <c r="S140" s="61"/>
      <c r="T140" s="62"/>
    </row>
    <row r="141" spans="1:20" ht="15.75" thickBot="1" x14ac:dyDescent="0.3">
      <c r="A141" s="64"/>
      <c r="B141" s="65"/>
      <c r="C141" s="66"/>
      <c r="D141" s="65"/>
      <c r="E141" s="66"/>
      <c r="F141" s="70">
        <f>F62+F80+F85+F140</f>
        <v>63166665.44666665</v>
      </c>
      <c r="G141" s="70">
        <f>G62+G80+G85+G140</f>
        <v>14798705.717</v>
      </c>
      <c r="H141" s="70">
        <f t="shared" ref="H141:K141" si="8">H62+H80+H85+H140</f>
        <v>0</v>
      </c>
      <c r="I141" s="70">
        <f t="shared" si="8"/>
        <v>2890921.23</v>
      </c>
      <c r="J141" s="70">
        <f t="shared" si="8"/>
        <v>2289706.7940000002</v>
      </c>
      <c r="K141" s="70">
        <f t="shared" si="8"/>
        <v>43187331.740666673</v>
      </c>
      <c r="L141" s="65"/>
      <c r="M141" s="65"/>
      <c r="N141" s="65"/>
      <c r="O141" s="67"/>
      <c r="P141" s="68"/>
      <c r="Q141" s="69"/>
      <c r="R141" s="67"/>
      <c r="S141" s="68"/>
      <c r="T141" s="69"/>
    </row>
    <row r="142" spans="1:20" x14ac:dyDescent="0.25">
      <c r="A142" s="23"/>
      <c r="B142" s="13"/>
      <c r="C142" s="3"/>
      <c r="D142" s="13"/>
      <c r="E142" s="3"/>
      <c r="F142" s="22"/>
      <c r="G142" s="22"/>
      <c r="H142" s="22"/>
      <c r="I142" s="22"/>
      <c r="J142" s="22"/>
      <c r="K142" s="22"/>
      <c r="L142" s="13"/>
      <c r="M142" s="13"/>
      <c r="N142" s="13"/>
      <c r="O142" s="28"/>
      <c r="P142" s="29"/>
      <c r="Q142" s="30"/>
      <c r="R142" s="28"/>
      <c r="S142" s="29"/>
      <c r="T142" s="30"/>
    </row>
  </sheetData>
  <mergeCells count="255">
    <mergeCell ref="O130:Q130"/>
    <mergeCell ref="R130:T130"/>
    <mergeCell ref="O131:Q131"/>
    <mergeCell ref="R131:T131"/>
    <mergeCell ref="O132:Q132"/>
    <mergeCell ref="R132:T132"/>
    <mergeCell ref="O125:Q125"/>
    <mergeCell ref="R125:T125"/>
    <mergeCell ref="O126:Q126"/>
    <mergeCell ref="R126:T126"/>
    <mergeCell ref="O127:Q127"/>
    <mergeCell ref="R127:T127"/>
    <mergeCell ref="O128:Q128"/>
    <mergeCell ref="R128:T128"/>
    <mergeCell ref="O129:Q129"/>
    <mergeCell ref="R129:T129"/>
    <mergeCell ref="O120:Q120"/>
    <mergeCell ref="R120:T120"/>
    <mergeCell ref="O121:Q121"/>
    <mergeCell ref="R121:T121"/>
    <mergeCell ref="O122:Q122"/>
    <mergeCell ref="R122:T122"/>
    <mergeCell ref="O123:Q123"/>
    <mergeCell ref="R123:T123"/>
    <mergeCell ref="O124:Q124"/>
    <mergeCell ref="R124:T124"/>
    <mergeCell ref="O115:Q115"/>
    <mergeCell ref="R115:T115"/>
    <mergeCell ref="O116:Q116"/>
    <mergeCell ref="R116:T116"/>
    <mergeCell ref="O117:Q117"/>
    <mergeCell ref="R117:T117"/>
    <mergeCell ref="O118:Q118"/>
    <mergeCell ref="R118:T118"/>
    <mergeCell ref="O119:Q119"/>
    <mergeCell ref="R119:T119"/>
    <mergeCell ref="O110:Q110"/>
    <mergeCell ref="R110:T110"/>
    <mergeCell ref="O111:Q111"/>
    <mergeCell ref="R111:T111"/>
    <mergeCell ref="O112:Q112"/>
    <mergeCell ref="R112:T112"/>
    <mergeCell ref="O113:Q113"/>
    <mergeCell ref="R113:T113"/>
    <mergeCell ref="O114:Q114"/>
    <mergeCell ref="R114:T114"/>
    <mergeCell ref="R101:T101"/>
    <mergeCell ref="R103:T103"/>
    <mergeCell ref="O101:Q101"/>
    <mergeCell ref="O103:Q103"/>
    <mergeCell ref="O104:Q104"/>
    <mergeCell ref="R104:T104"/>
    <mergeCell ref="R102:T102"/>
    <mergeCell ref="O105:Q105"/>
    <mergeCell ref="R105:T105"/>
    <mergeCell ref="A8:E8"/>
    <mergeCell ref="O106:Q106"/>
    <mergeCell ref="R106:T106"/>
    <mergeCell ref="O107:Q107"/>
    <mergeCell ref="R107:T107"/>
    <mergeCell ref="O108:Q108"/>
    <mergeCell ref="R108:T108"/>
    <mergeCell ref="O109:Q109"/>
    <mergeCell ref="R109:T109"/>
    <mergeCell ref="O13:Q13"/>
    <mergeCell ref="R13:T13"/>
    <mergeCell ref="O22:Q22"/>
    <mergeCell ref="R22:T22"/>
    <mergeCell ref="O23:Q23"/>
    <mergeCell ref="R23:T23"/>
    <mergeCell ref="O24:Q24"/>
    <mergeCell ref="R24:T24"/>
    <mergeCell ref="O19:Q19"/>
    <mergeCell ref="R19:T19"/>
    <mergeCell ref="O20:Q20"/>
    <mergeCell ref="R20:T20"/>
    <mergeCell ref="O21:Q21"/>
    <mergeCell ref="R21:T21"/>
    <mergeCell ref="O17:Q17"/>
    <mergeCell ref="O5:Q5"/>
    <mergeCell ref="R5:T5"/>
    <mergeCell ref="O6:Q6"/>
    <mergeCell ref="R6:T6"/>
    <mergeCell ref="A7:T7"/>
    <mergeCell ref="A3:A5"/>
    <mergeCell ref="B3:B5"/>
    <mergeCell ref="C3:C5"/>
    <mergeCell ref="D3:D5"/>
    <mergeCell ref="E3:E5"/>
    <mergeCell ref="F3:T3"/>
    <mergeCell ref="F4:F5"/>
    <mergeCell ref="G4:T4"/>
    <mergeCell ref="O18:Q18"/>
    <mergeCell ref="R18:T18"/>
    <mergeCell ref="O15:Q15"/>
    <mergeCell ref="R15:T15"/>
    <mergeCell ref="O16:Q16"/>
    <mergeCell ref="R16:T16"/>
    <mergeCell ref="R8:T8"/>
    <mergeCell ref="O12:Q12"/>
    <mergeCell ref="R12:T12"/>
    <mergeCell ref="O9:Q9"/>
    <mergeCell ref="R9:T9"/>
    <mergeCell ref="O10:Q10"/>
    <mergeCell ref="R10:T10"/>
    <mergeCell ref="O11:Q11"/>
    <mergeCell ref="R11:T11"/>
    <mergeCell ref="O14:Q14"/>
    <mergeCell ref="R14:T14"/>
    <mergeCell ref="R17:T17"/>
    <mergeCell ref="O32:Q32"/>
    <mergeCell ref="R32:T32"/>
    <mergeCell ref="O28:Q28"/>
    <mergeCell ref="R28:T28"/>
    <mergeCell ref="O25:Q25"/>
    <mergeCell ref="R25:T25"/>
    <mergeCell ref="O26:Q26"/>
    <mergeCell ref="R26:T26"/>
    <mergeCell ref="O27:Q27"/>
    <mergeCell ref="R27:T27"/>
    <mergeCell ref="O29:Q29"/>
    <mergeCell ref="R29:T29"/>
    <mergeCell ref="O30:Q30"/>
    <mergeCell ref="R30:T30"/>
    <mergeCell ref="O31:Q31"/>
    <mergeCell ref="R31:T31"/>
    <mergeCell ref="R37:T37"/>
    <mergeCell ref="R38:T38"/>
    <mergeCell ref="R39:T39"/>
    <mergeCell ref="R40:T40"/>
    <mergeCell ref="R41:T41"/>
    <mergeCell ref="R33:T33"/>
    <mergeCell ref="R34:T34"/>
    <mergeCell ref="R35:T35"/>
    <mergeCell ref="R36:T36"/>
    <mergeCell ref="R47:T47"/>
    <mergeCell ref="R48:T48"/>
    <mergeCell ref="R49:T49"/>
    <mergeCell ref="R50:T50"/>
    <mergeCell ref="R51:T51"/>
    <mergeCell ref="R42:T42"/>
    <mergeCell ref="R43:T43"/>
    <mergeCell ref="R44:T44"/>
    <mergeCell ref="R45:T45"/>
    <mergeCell ref="R46:T46"/>
    <mergeCell ref="O45:Q45"/>
    <mergeCell ref="O46:Q46"/>
    <mergeCell ref="O47:Q47"/>
    <mergeCell ref="O48:Q48"/>
    <mergeCell ref="O49:Q49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52:Q52"/>
    <mergeCell ref="R52:T52"/>
    <mergeCell ref="O64:Q64"/>
    <mergeCell ref="R64:T64"/>
    <mergeCell ref="O65:Q65"/>
    <mergeCell ref="R65:T65"/>
    <mergeCell ref="O66:Q66"/>
    <mergeCell ref="R66:T66"/>
    <mergeCell ref="O50:Q50"/>
    <mergeCell ref="O51:Q51"/>
    <mergeCell ref="A63:T63"/>
    <mergeCell ref="O67:Q67"/>
    <mergeCell ref="R67:T67"/>
    <mergeCell ref="O68:Q68"/>
    <mergeCell ref="R68:T68"/>
    <mergeCell ref="O69:Q69"/>
    <mergeCell ref="R69:T69"/>
    <mergeCell ref="O70:Q70"/>
    <mergeCell ref="R70:T70"/>
    <mergeCell ref="O71:Q71"/>
    <mergeCell ref="R71:T71"/>
    <mergeCell ref="O72:Q72"/>
    <mergeCell ref="R72:T72"/>
    <mergeCell ref="O73:Q73"/>
    <mergeCell ref="R73:T73"/>
    <mergeCell ref="O74:Q74"/>
    <mergeCell ref="R74:T74"/>
    <mergeCell ref="O75:Q75"/>
    <mergeCell ref="R75:T75"/>
    <mergeCell ref="O76:Q76"/>
    <mergeCell ref="R76:T76"/>
    <mergeCell ref="O77:Q77"/>
    <mergeCell ref="R77:T77"/>
    <mergeCell ref="O78:Q78"/>
    <mergeCell ref="R78:T78"/>
    <mergeCell ref="O79:Q79"/>
    <mergeCell ref="R79:T79"/>
    <mergeCell ref="O82:Q82"/>
    <mergeCell ref="R82:T82"/>
    <mergeCell ref="A81:T81"/>
    <mergeCell ref="O99:Q99"/>
    <mergeCell ref="R99:T99"/>
    <mergeCell ref="O90:Q90"/>
    <mergeCell ref="R90:T90"/>
    <mergeCell ref="O91:Q91"/>
    <mergeCell ref="R91:T91"/>
    <mergeCell ref="O92:Q92"/>
    <mergeCell ref="O83:Q83"/>
    <mergeCell ref="R83:T83"/>
    <mergeCell ref="O84:Q84"/>
    <mergeCell ref="R84:T84"/>
    <mergeCell ref="A86:T86"/>
    <mergeCell ref="R92:T92"/>
    <mergeCell ref="O93:Q93"/>
    <mergeCell ref="R93:T93"/>
    <mergeCell ref="O94:Q94"/>
    <mergeCell ref="R94:T94"/>
    <mergeCell ref="O133:Q133"/>
    <mergeCell ref="R133:T133"/>
    <mergeCell ref="O134:Q134"/>
    <mergeCell ref="R134:T134"/>
    <mergeCell ref="O135:Q135"/>
    <mergeCell ref="R135:T135"/>
    <mergeCell ref="O136:Q136"/>
    <mergeCell ref="R136:T136"/>
    <mergeCell ref="O87:Q87"/>
    <mergeCell ref="R87:T87"/>
    <mergeCell ref="O88:Q88"/>
    <mergeCell ref="R88:T88"/>
    <mergeCell ref="O89:Q89"/>
    <mergeCell ref="R89:T89"/>
    <mergeCell ref="O100:Q100"/>
    <mergeCell ref="R100:T100"/>
    <mergeCell ref="O95:Q95"/>
    <mergeCell ref="R95:T95"/>
    <mergeCell ref="O96:Q96"/>
    <mergeCell ref="R96:T96"/>
    <mergeCell ref="O97:Q97"/>
    <mergeCell ref="R97:T97"/>
    <mergeCell ref="O98:Q98"/>
    <mergeCell ref="R98:T98"/>
    <mergeCell ref="O142:Q142"/>
    <mergeCell ref="R142:T142"/>
    <mergeCell ref="O137:Q137"/>
    <mergeCell ref="R137:T137"/>
    <mergeCell ref="O138:Q138"/>
    <mergeCell ref="R138:T138"/>
    <mergeCell ref="O139:Q139"/>
    <mergeCell ref="R139:T139"/>
    <mergeCell ref="O140:Q140"/>
    <mergeCell ref="R140:T140"/>
    <mergeCell ref="O141:Q141"/>
    <mergeCell ref="R141:T1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2021-03-12T11:36:20Z</dcterms:modified>
</cp:coreProperties>
</file>