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<sst xmlns="http://schemas.openxmlformats.org/spreadsheetml/2006/main" count="58" uniqueCount="40">
  <si>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№</t>
  </si>
  <si>
    <t>Обект</t>
  </si>
  <si>
    <t>§§</t>
  </si>
  <si>
    <t>ВСИЧКО:</t>
  </si>
  <si>
    <t>Общо бюджет</t>
  </si>
  <si>
    <t>Целева субсидия от РБ</t>
  </si>
  <si>
    <t>Държавна дейност</t>
  </si>
  <si>
    <t>Общинска дейност</t>
  </si>
  <si>
    <t>І.</t>
  </si>
  <si>
    <t>Общи държавни служби</t>
  </si>
  <si>
    <t>51-00</t>
  </si>
  <si>
    <t>52-02</t>
  </si>
  <si>
    <t>ІІ.</t>
  </si>
  <si>
    <t>Образование</t>
  </si>
  <si>
    <t>БКС и опазване на околна среда</t>
  </si>
  <si>
    <t>VII.</t>
  </si>
  <si>
    <t>Култура</t>
  </si>
  <si>
    <t xml:space="preserve">    ПОИМЕНЕН СПИСЪК НА РАЗХОДИТЕ ЗА ФИНАНСИРАНЕ НА ИНВЕСТИЦИИ ЗА 2022 ГОДИНА</t>
  </si>
  <si>
    <t>Собствени приходи</t>
  </si>
  <si>
    <t>Обществена сграда, намираща се на ул. Неофит Бозвели, 29 - гр. Пазарджик, ПМС 400/2020</t>
  </si>
  <si>
    <t>Ремонт на ограда ОУ "Проф И. Батаклиев", Пазарджик</t>
  </si>
  <si>
    <t>Втори етап от реконструкция и основен ремонт  на корпус 1 и 2, пристройка на санитарни възли., ОУ с. Юнаците ПМС 262/2021</t>
  </si>
  <si>
    <t>Изграждане на санитарни възли и котелно, ОУ Юнаците I Етап</t>
  </si>
  <si>
    <t>III</t>
  </si>
  <si>
    <t>Изграждане детски площадки, с. Црънча</t>
  </si>
  <si>
    <t>Изграждане на парк за активна почивка, с. Црънча</t>
  </si>
  <si>
    <t>52-06</t>
  </si>
  <si>
    <t>Основен  ремонт на съществуваща спортна зала, Зона на Здравето</t>
  </si>
  <si>
    <t>Спортна площадка в кв. 351 с. Мало Конаре</t>
  </si>
  <si>
    <t>Спортно игрище, с. Црънча</t>
  </si>
  <si>
    <r>
      <t xml:space="preserve">Ремонт на северна </t>
    </r>
    <r>
      <rPr>
        <b/>
        <sz val="11"/>
        <rFont val="Arial"/>
        <family val="2"/>
      </rPr>
      <t>ограда на ОУ "Л. Каравелов"</t>
    </r>
  </si>
  <si>
    <r>
      <t xml:space="preserve">Изграждане на </t>
    </r>
    <r>
      <rPr>
        <b/>
        <sz val="11"/>
        <rFont val="Arial"/>
        <family val="2"/>
      </rPr>
      <t xml:space="preserve"> физкултурен салон на ОУ „Проф. Ив. Батаклиев“</t>
    </r>
    <r>
      <rPr>
        <sz val="11"/>
        <rFont val="Arial"/>
        <family val="2"/>
      </rPr>
      <t xml:space="preserve">, гр. Пазарджик </t>
    </r>
  </si>
  <si>
    <r>
      <t>Благоустрояване ул."</t>
    </r>
    <r>
      <rPr>
        <b/>
        <sz val="11"/>
        <rFont val="Arial"/>
        <family val="2"/>
      </rPr>
      <t>Ив.Чунчев</t>
    </r>
    <r>
      <rPr>
        <sz val="11"/>
        <rFont val="Arial"/>
        <family val="2"/>
      </rPr>
      <t xml:space="preserve">" о.т. 332-336 гр.Пазарджик </t>
    </r>
    <r>
      <rPr>
        <i/>
        <u val="single"/>
        <sz val="11"/>
        <rFont val="Arial"/>
        <family val="2"/>
      </rPr>
      <t>- преходен!</t>
    </r>
  </si>
  <si>
    <r>
      <t>Благоустрояване ул.</t>
    </r>
    <r>
      <rPr>
        <b/>
        <sz val="11"/>
        <rFont val="Arial"/>
        <family val="2"/>
      </rPr>
      <t xml:space="preserve"> "Витоша" </t>
    </r>
    <r>
      <rPr>
        <sz val="11"/>
        <rFont val="Arial"/>
        <family val="2"/>
      </rPr>
      <t xml:space="preserve">от ул. ул. "Луда Яна" до ул."Хан Аспарух" - ремонт на </t>
    </r>
    <r>
      <rPr>
        <b/>
        <sz val="11"/>
        <rFont val="Arial"/>
        <family val="2"/>
      </rPr>
      <t xml:space="preserve">пътно платно, бордюри и тротоари </t>
    </r>
  </si>
  <si>
    <r>
      <t>Благоустрояване ул. "</t>
    </r>
    <r>
      <rPr>
        <b/>
        <sz val="11"/>
        <rFont val="Arial"/>
        <family val="2"/>
      </rPr>
      <t>Никола Вапцаров</t>
    </r>
    <r>
      <rPr>
        <sz val="11"/>
        <rFont val="Arial"/>
        <family val="2"/>
      </rPr>
      <t xml:space="preserve">" от ул."Найден Геров" до бул."Г.Бенковски" - </t>
    </r>
    <r>
      <rPr>
        <b/>
        <sz val="11"/>
        <rFont val="Arial"/>
        <family val="2"/>
      </rPr>
      <t xml:space="preserve">пътно платно, бордюри и тротоари  </t>
    </r>
  </si>
  <si>
    <r>
      <t>Ремонт на</t>
    </r>
    <r>
      <rPr>
        <b/>
        <sz val="11"/>
        <rFont val="Arial"/>
        <family val="2"/>
      </rPr>
      <t xml:space="preserve"> улична мрежа в гр. Пазарджик - </t>
    </r>
    <r>
      <rPr>
        <sz val="11"/>
        <rFont val="Arial"/>
        <family val="2"/>
      </rPr>
      <t>"Ст. Караджа", "Хр. Ботев", "К. Честименски", "Цар Калоян", "Витоша", "Н. Вапцаров"</t>
    </r>
  </si>
  <si>
    <r>
      <t xml:space="preserve">Ремонт на </t>
    </r>
    <r>
      <rPr>
        <b/>
        <sz val="11"/>
        <rFont val="Times New Roman"/>
        <family val="1"/>
      </rPr>
      <t>плувен комплекс Балона,</t>
    </r>
    <r>
      <rPr>
        <sz val="11"/>
        <rFont val="Times New Roman"/>
        <family val="1"/>
      </rPr>
      <t xml:space="preserve"> гр. Паз-к - </t>
    </r>
    <r>
      <rPr>
        <b/>
        <sz val="11"/>
        <rFont val="Times New Roman"/>
        <family val="1"/>
      </rPr>
      <t>етап ІІ</t>
    </r>
  </si>
  <si>
    <r>
      <t xml:space="preserve">Ремонт на </t>
    </r>
    <r>
      <rPr>
        <b/>
        <sz val="11"/>
        <rFont val="Times New Roman"/>
        <family val="1"/>
      </rPr>
      <t>Спортна зала „Васил Левски"</t>
    </r>
    <r>
      <rPr>
        <sz val="11"/>
        <rFont val="Times New Roman"/>
        <family val="1"/>
      </rPr>
      <t xml:space="preserve">, гр. Пазарджик </t>
    </r>
  </si>
  <si>
    <r>
      <t xml:space="preserve">Изграждане на трибуни сектор А, </t>
    </r>
    <r>
      <rPr>
        <b/>
        <sz val="11"/>
        <rFont val="Times New Roman"/>
        <family val="1"/>
      </rPr>
      <t xml:space="preserve">Стадион "Г. Бенковски", гр. Пазарджик </t>
    </r>
  </si>
  <si>
    <r>
      <t xml:space="preserve">Приложение </t>
    </r>
    <r>
      <rPr>
        <sz val="14"/>
        <rFont val="Symbol"/>
        <family val="1"/>
      </rPr>
      <t>N 4</t>
    </r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</si>
</sst>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лв.&quot;"/>
  </numFmts>
  <fonts count="52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4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3" fillId="0" borderId="15" xfId="0" applyNumberFormat="1" applyFont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vertical="center" wrapText="1"/>
    </xf>
    <xf numFmtId="3" fontId="3" fillId="34" borderId="17" xfId="0" applyNumberFormat="1" applyFont="1" applyFill="1" applyBorder="1" applyAlignment="1">
      <alignment vertical="center" wrapText="1"/>
    </xf>
    <xf numFmtId="0" fontId="2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3" fontId="3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3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3" fontId="7" fillId="0" borderId="23" xfId="0" applyNumberFormat="1" applyFont="1" applyBorder="1" applyAlignment="1">
      <alignment/>
    </xf>
    <xf numFmtId="49" fontId="9" fillId="0" borderId="11" xfId="0" applyNumberFormat="1" applyFont="1" applyFill="1" applyBorder="1" applyAlignment="1">
      <alignment vertical="center" wrapText="1"/>
    </xf>
    <xf numFmtId="3" fontId="3" fillId="0" borderId="26" xfId="0" applyNumberFormat="1" applyFont="1" applyFill="1" applyBorder="1" applyAlignment="1">
      <alignment vertical="center" wrapText="1"/>
    </xf>
    <xf numFmtId="3" fontId="3" fillId="0" borderId="27" xfId="0" applyNumberFormat="1" applyFont="1" applyFill="1" applyBorder="1" applyAlignment="1">
      <alignment vertical="center" wrapText="1"/>
    </xf>
    <xf numFmtId="3" fontId="3" fillId="0" borderId="28" xfId="0" applyNumberFormat="1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 wrapText="1"/>
    </xf>
    <xf numFmtId="3" fontId="3" fillId="0" borderId="24" xfId="0" applyNumberFormat="1" applyFont="1" applyFill="1" applyBorder="1" applyAlignment="1">
      <alignment wrapText="1"/>
    </xf>
    <xf numFmtId="3" fontId="3" fillId="0" borderId="20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wrapText="1"/>
    </xf>
    <xf numFmtId="0" fontId="12" fillId="0" borderId="29" xfId="0" applyFont="1" applyFill="1" applyBorder="1" applyAlignment="1">
      <alignment wrapText="1"/>
    </xf>
    <xf numFmtId="0" fontId="12" fillId="0" borderId="29" xfId="0" applyFont="1" applyBorder="1" applyAlignment="1">
      <alignment wrapText="1"/>
    </xf>
    <xf numFmtId="0" fontId="12" fillId="35" borderId="29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4" xfId="0" applyFont="1" applyFill="1" applyBorder="1" applyAlignment="1">
      <alignment horizontal="left" vertical="distributed" wrapText="1"/>
    </xf>
    <xf numFmtId="0" fontId="12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2" fillId="35" borderId="29" xfId="0" applyFont="1" applyFill="1" applyBorder="1" applyAlignment="1">
      <alignment horizontal="left" wrapText="1"/>
    </xf>
    <xf numFmtId="3" fontId="3" fillId="12" borderId="11" xfId="0" applyNumberFormat="1" applyFont="1" applyFill="1" applyBorder="1" applyAlignment="1">
      <alignment vertical="center" wrapText="1"/>
    </xf>
    <xf numFmtId="3" fontId="3" fillId="12" borderId="26" xfId="0" applyNumberFormat="1" applyFont="1" applyFill="1" applyBorder="1" applyAlignment="1">
      <alignment vertical="center" wrapText="1"/>
    </xf>
    <xf numFmtId="3" fontId="3" fillId="12" borderId="10" xfId="0" applyNumberFormat="1" applyFont="1" applyFill="1" applyBorder="1" applyAlignment="1">
      <alignment vertical="center" wrapText="1"/>
    </xf>
    <xf numFmtId="3" fontId="3" fillId="12" borderId="14" xfId="0" applyNumberFormat="1" applyFont="1" applyFill="1" applyBorder="1" applyAlignment="1">
      <alignment vertical="center" wrapText="1"/>
    </xf>
    <xf numFmtId="3" fontId="2" fillId="12" borderId="10" xfId="0" applyNumberFormat="1" applyFont="1" applyFill="1" applyBorder="1" applyAlignment="1">
      <alignment vertical="center" wrapText="1"/>
    </xf>
    <xf numFmtId="3" fontId="2" fillId="12" borderId="14" xfId="0" applyNumberFormat="1" applyFont="1" applyFill="1" applyBorder="1" applyAlignment="1">
      <alignment vertical="center" wrapText="1"/>
    </xf>
    <xf numFmtId="3" fontId="3" fillId="12" borderId="13" xfId="0" applyNumberFormat="1" applyFont="1" applyFill="1" applyBorder="1" applyAlignment="1">
      <alignment vertical="center" wrapText="1"/>
    </xf>
    <xf numFmtId="3" fontId="11" fillId="0" borderId="0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33" fillId="0" borderId="0" xfId="0" applyNumberFormat="1" applyFont="1" applyAlignment="1">
      <alignment/>
    </xf>
    <xf numFmtId="3" fontId="3" fillId="12" borderId="11" xfId="0" applyNumberFormat="1" applyFont="1" applyFill="1" applyBorder="1" applyAlignment="1">
      <alignment horizontal="center" vertical="center"/>
    </xf>
    <xf numFmtId="49" fontId="9" fillId="12" borderId="11" xfId="0" applyNumberFormat="1" applyFont="1" applyFill="1" applyBorder="1" applyAlignment="1">
      <alignment vertical="center" wrapText="1"/>
    </xf>
    <xf numFmtId="3" fontId="3" fillId="12" borderId="10" xfId="0" applyNumberFormat="1" applyFont="1" applyFill="1" applyBorder="1" applyAlignment="1">
      <alignment horizontal="center" vertical="center"/>
    </xf>
    <xf numFmtId="49" fontId="9" fillId="12" borderId="10" xfId="0" applyNumberFormat="1" applyFont="1" applyFill="1" applyBorder="1" applyAlignment="1">
      <alignment horizontal="center" vertical="center" wrapText="1"/>
    </xf>
    <xf numFmtId="3" fontId="3" fillId="12" borderId="20" xfId="0" applyNumberFormat="1" applyFont="1" applyFill="1" applyBorder="1" applyAlignment="1">
      <alignment wrapText="1"/>
    </xf>
    <xf numFmtId="3" fontId="3" fillId="12" borderId="14" xfId="0" applyNumberFormat="1" applyFont="1" applyFill="1" applyBorder="1" applyAlignment="1">
      <alignment wrapText="1"/>
    </xf>
    <xf numFmtId="3" fontId="3" fillId="12" borderId="23" xfId="0" applyNumberFormat="1" applyFont="1" applyFill="1" applyBorder="1" applyAlignment="1">
      <alignment wrapText="1"/>
    </xf>
    <xf numFmtId="3" fontId="3" fillId="12" borderId="24" xfId="0" applyNumberFormat="1" applyFont="1" applyFill="1" applyBorder="1" applyAlignment="1">
      <alignment wrapText="1"/>
    </xf>
    <xf numFmtId="3" fontId="3" fillId="12" borderId="12" xfId="0" applyNumberFormat="1" applyFont="1" applyFill="1" applyBorder="1" applyAlignment="1">
      <alignment horizontal="center" vertical="center" wrapText="1"/>
    </xf>
    <xf numFmtId="49" fontId="3" fillId="12" borderId="13" xfId="0" applyNumberFormat="1" applyFont="1" applyFill="1" applyBorder="1" applyAlignment="1">
      <alignment horizontal="center" vertical="center" wrapText="1"/>
    </xf>
    <xf numFmtId="3" fontId="3" fillId="12" borderId="13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tabSelected="1" zoomScale="60" zoomScaleNormal="60" zoomScalePageLayoutView="0" workbookViewId="0" topLeftCell="A19">
      <selection activeCell="B33" sqref="B33:J33"/>
    </sheetView>
  </sheetViews>
  <sheetFormatPr defaultColWidth="9.140625" defaultRowHeight="12.75"/>
  <cols>
    <col min="1" max="1" width="1.7109375" style="0" customWidth="1"/>
    <col min="2" max="2" width="4.8515625" style="4" customWidth="1"/>
    <col min="3" max="3" width="58.57421875" style="5" customWidth="1"/>
    <col min="4" max="4" width="5.7109375" style="6" bestFit="1" customWidth="1"/>
    <col min="5" max="5" width="11.421875" style="7" customWidth="1"/>
    <col min="6" max="6" width="11.8515625" style="7" customWidth="1"/>
    <col min="7" max="7" width="12.00390625" style="7" customWidth="1"/>
    <col min="8" max="9" width="11.7109375" style="7" customWidth="1"/>
    <col min="10" max="10" width="10.8515625" style="7" customWidth="1"/>
    <col min="11" max="11" width="2.57421875" style="0" customWidth="1"/>
    <col min="12" max="12" width="14.57421875" style="0" customWidth="1"/>
  </cols>
  <sheetData>
    <row r="1" ht="21.75" customHeight="1">
      <c r="I1" s="93" t="s">
        <v>39</v>
      </c>
    </row>
    <row r="3" spans="2:11" s="1" customFormat="1" ht="18.75">
      <c r="B3" s="68" t="s">
        <v>17</v>
      </c>
      <c r="C3" s="68"/>
      <c r="D3" s="68"/>
      <c r="E3" s="68"/>
      <c r="F3" s="68"/>
      <c r="G3" s="68"/>
      <c r="H3" s="68"/>
      <c r="I3" s="68"/>
      <c r="J3" s="68"/>
      <c r="K3" s="68"/>
    </row>
    <row r="4" spans="2:10" s="3" customFormat="1" ht="16.5" thickBot="1">
      <c r="B4" s="4"/>
      <c r="C4" s="8"/>
      <c r="D4" s="9"/>
      <c r="E4" s="10"/>
      <c r="F4" s="10"/>
      <c r="G4" s="10"/>
      <c r="H4" s="10"/>
      <c r="I4" s="10"/>
      <c r="J4" s="10"/>
    </row>
    <row r="5" spans="2:11" s="2" customFormat="1" ht="31.5" customHeight="1">
      <c r="B5" s="69" t="s">
        <v>0</v>
      </c>
      <c r="C5" s="76" t="s">
        <v>1</v>
      </c>
      <c r="D5" s="79" t="s">
        <v>2</v>
      </c>
      <c r="E5" s="73" t="s">
        <v>3</v>
      </c>
      <c r="F5" s="82" t="s">
        <v>4</v>
      </c>
      <c r="G5" s="69" t="s">
        <v>5</v>
      </c>
      <c r="H5" s="70"/>
      <c r="I5" s="87" t="s">
        <v>18</v>
      </c>
      <c r="J5" s="82"/>
      <c r="K5" s="27"/>
    </row>
    <row r="6" spans="2:11" s="2" customFormat="1" ht="15.75" customHeight="1">
      <c r="B6" s="71"/>
      <c r="C6" s="77"/>
      <c r="D6" s="80"/>
      <c r="E6" s="74"/>
      <c r="F6" s="83"/>
      <c r="G6" s="71"/>
      <c r="H6" s="72"/>
      <c r="I6" s="85"/>
      <c r="J6" s="83"/>
      <c r="K6" s="28"/>
    </row>
    <row r="7" spans="2:11" s="2" customFormat="1" ht="15.75">
      <c r="B7" s="71"/>
      <c r="C7" s="77"/>
      <c r="D7" s="80"/>
      <c r="E7" s="74"/>
      <c r="F7" s="83"/>
      <c r="G7" s="71" t="s">
        <v>6</v>
      </c>
      <c r="H7" s="72" t="s">
        <v>7</v>
      </c>
      <c r="I7" s="85" t="s">
        <v>6</v>
      </c>
      <c r="J7" s="83" t="s">
        <v>7</v>
      </c>
      <c r="K7" s="29"/>
    </row>
    <row r="8" spans="2:11" s="2" customFormat="1" ht="16.5" thickBot="1">
      <c r="B8" s="75"/>
      <c r="C8" s="78"/>
      <c r="D8" s="80"/>
      <c r="E8" s="74"/>
      <c r="F8" s="84"/>
      <c r="G8" s="75"/>
      <c r="H8" s="81"/>
      <c r="I8" s="86"/>
      <c r="J8" s="84"/>
      <c r="K8" s="29"/>
    </row>
    <row r="9" spans="2:11" s="2" customFormat="1" ht="16.5" thickBot="1">
      <c r="B9" s="18">
        <v>1</v>
      </c>
      <c r="C9" s="19">
        <v>2</v>
      </c>
      <c r="D9" s="24">
        <v>3</v>
      </c>
      <c r="E9" s="19">
        <v>4</v>
      </c>
      <c r="F9" s="26">
        <v>5</v>
      </c>
      <c r="G9" s="18">
        <v>6</v>
      </c>
      <c r="H9" s="35">
        <v>7</v>
      </c>
      <c r="I9" s="32">
        <v>8</v>
      </c>
      <c r="J9" s="26">
        <v>9</v>
      </c>
      <c r="K9" s="29"/>
    </row>
    <row r="10" spans="2:11" s="2" customFormat="1" ht="16.5" thickBot="1">
      <c r="B10" s="94" t="s">
        <v>8</v>
      </c>
      <c r="C10" s="61" t="s">
        <v>9</v>
      </c>
      <c r="D10" s="95"/>
      <c r="E10" s="61">
        <f aca="true" t="shared" si="0" ref="E10:E24">F10</f>
        <v>1000000</v>
      </c>
      <c r="F10" s="62">
        <f aca="true" t="shared" si="1" ref="F10:F24">G10+H10+J10+I10</f>
        <v>1000000</v>
      </c>
      <c r="G10" s="62">
        <f>SUM(G11:G11)</f>
        <v>0</v>
      </c>
      <c r="H10" s="62">
        <f>SUM(H11:H11)</f>
        <v>0</v>
      </c>
      <c r="I10" s="62">
        <f>SUM(I11:I11)</f>
        <v>0</v>
      </c>
      <c r="J10" s="62">
        <f>SUM(J11:J11)</f>
        <v>1000000</v>
      </c>
      <c r="K10" s="29"/>
    </row>
    <row r="11" spans="2:11" s="2" customFormat="1" ht="34.5" customHeight="1" thickBot="1">
      <c r="B11" s="17">
        <v>1</v>
      </c>
      <c r="C11" s="52" t="s">
        <v>19</v>
      </c>
      <c r="D11" s="43" t="s">
        <v>10</v>
      </c>
      <c r="E11" s="61">
        <f t="shared" si="0"/>
        <v>1000000</v>
      </c>
      <c r="F11" s="62">
        <f t="shared" si="1"/>
        <v>1000000</v>
      </c>
      <c r="G11" s="45"/>
      <c r="H11" s="46"/>
      <c r="I11" s="33"/>
      <c r="J11" s="44">
        <v>1000000</v>
      </c>
      <c r="K11" s="29"/>
    </row>
    <row r="12" spans="2:11" ht="16.5" thickBot="1">
      <c r="B12" s="96" t="s">
        <v>12</v>
      </c>
      <c r="C12" s="63" t="s">
        <v>13</v>
      </c>
      <c r="D12" s="97"/>
      <c r="E12" s="63">
        <f>F12</f>
        <v>1841567</v>
      </c>
      <c r="F12" s="64">
        <f>G12+H12+J12+I12</f>
        <v>1841567</v>
      </c>
      <c r="G12" s="98">
        <f>SUM(G14:G17)</f>
        <v>100000</v>
      </c>
      <c r="H12" s="98">
        <f>SUM(H14:H17)</f>
        <v>0</v>
      </c>
      <c r="I12" s="98">
        <f>SUM(I13:I17)</f>
        <v>1741567</v>
      </c>
      <c r="J12" s="98">
        <f>SUM(J14:J17)</f>
        <v>0</v>
      </c>
      <c r="K12" s="30"/>
    </row>
    <row r="13" spans="2:11" ht="33" customHeight="1" thickBot="1">
      <c r="B13" s="15">
        <v>1</v>
      </c>
      <c r="C13" s="53" t="s">
        <v>20</v>
      </c>
      <c r="D13" s="21" t="s">
        <v>10</v>
      </c>
      <c r="E13" s="65">
        <f t="shared" si="0"/>
        <v>12906</v>
      </c>
      <c r="F13" s="66">
        <f t="shared" si="1"/>
        <v>12906</v>
      </c>
      <c r="G13" s="48"/>
      <c r="H13" s="49"/>
      <c r="I13" s="50">
        <v>12906</v>
      </c>
      <c r="J13" s="51"/>
      <c r="K13" s="30"/>
    </row>
    <row r="14" spans="2:11" ht="34.5" customHeight="1" thickBot="1">
      <c r="B14" s="16">
        <v>2</v>
      </c>
      <c r="C14" s="54" t="s">
        <v>21</v>
      </c>
      <c r="D14" s="21" t="s">
        <v>10</v>
      </c>
      <c r="E14" s="65">
        <f t="shared" si="0"/>
        <v>875665</v>
      </c>
      <c r="F14" s="66">
        <f t="shared" si="1"/>
        <v>875665</v>
      </c>
      <c r="G14" s="36"/>
      <c r="H14" s="37"/>
      <c r="I14" s="33">
        <v>875665</v>
      </c>
      <c r="J14" s="20"/>
      <c r="K14" s="30"/>
    </row>
    <row r="15" spans="2:11" ht="34.5" customHeight="1" thickBot="1">
      <c r="B15" s="16">
        <v>3</v>
      </c>
      <c r="C15" s="54" t="s">
        <v>22</v>
      </c>
      <c r="D15" s="21" t="s">
        <v>10</v>
      </c>
      <c r="E15" s="65">
        <f t="shared" si="0"/>
        <v>8634</v>
      </c>
      <c r="F15" s="66">
        <f t="shared" si="1"/>
        <v>8634</v>
      </c>
      <c r="G15" s="47"/>
      <c r="H15" s="37"/>
      <c r="I15" s="33">
        <v>8634</v>
      </c>
      <c r="J15" s="20"/>
      <c r="K15" s="30"/>
    </row>
    <row r="16" spans="2:11" ht="34.5" customHeight="1">
      <c r="B16" s="16">
        <v>4</v>
      </c>
      <c r="C16" s="55" t="s">
        <v>30</v>
      </c>
      <c r="D16" s="21" t="s">
        <v>10</v>
      </c>
      <c r="E16" s="65">
        <f t="shared" si="0"/>
        <v>100000</v>
      </c>
      <c r="F16" s="66">
        <f t="shared" si="1"/>
        <v>100000</v>
      </c>
      <c r="G16" s="36">
        <v>100000</v>
      </c>
      <c r="H16" s="37"/>
      <c r="I16" s="33"/>
      <c r="J16" s="20"/>
      <c r="K16" s="30"/>
    </row>
    <row r="17" spans="2:12" ht="73.5" customHeight="1">
      <c r="B17" s="16">
        <v>5</v>
      </c>
      <c r="C17" s="55" t="s">
        <v>31</v>
      </c>
      <c r="D17" s="21" t="s">
        <v>11</v>
      </c>
      <c r="E17" s="65">
        <f t="shared" si="0"/>
        <v>844362</v>
      </c>
      <c r="F17" s="66">
        <f t="shared" si="1"/>
        <v>844362</v>
      </c>
      <c r="G17" s="38"/>
      <c r="H17" s="37"/>
      <c r="I17" s="34">
        <v>844362</v>
      </c>
      <c r="J17" s="20"/>
      <c r="K17" s="30"/>
      <c r="L17" s="25"/>
    </row>
    <row r="18" spans="2:11" ht="15.75">
      <c r="B18" s="96" t="s">
        <v>23</v>
      </c>
      <c r="C18" s="63" t="s">
        <v>14</v>
      </c>
      <c r="D18" s="97"/>
      <c r="E18" s="63">
        <f>F18</f>
        <v>1212752</v>
      </c>
      <c r="F18" s="64">
        <f>G18+H18+J18+I18</f>
        <v>1212752</v>
      </c>
      <c r="G18" s="99">
        <f>SUM(G19:G24)</f>
        <v>0</v>
      </c>
      <c r="H18" s="99">
        <f>SUM(H19:H24)</f>
        <v>1162331</v>
      </c>
      <c r="I18" s="99">
        <f>SUM(I19:I24)</f>
        <v>0</v>
      </c>
      <c r="J18" s="99">
        <f>SUM(J19:J24)</f>
        <v>50421</v>
      </c>
      <c r="K18" s="30"/>
    </row>
    <row r="19" spans="2:11" ht="30">
      <c r="B19" s="16">
        <v>1</v>
      </c>
      <c r="C19" s="55" t="s">
        <v>32</v>
      </c>
      <c r="D19" s="22" t="s">
        <v>10</v>
      </c>
      <c r="E19" s="65">
        <f t="shared" si="0"/>
        <v>32206</v>
      </c>
      <c r="F19" s="66">
        <f t="shared" si="1"/>
        <v>32206</v>
      </c>
      <c r="G19" s="36"/>
      <c r="H19" s="37"/>
      <c r="I19" s="33"/>
      <c r="J19" s="20">
        <v>32206</v>
      </c>
      <c r="K19" s="30"/>
    </row>
    <row r="20" spans="2:11" ht="45">
      <c r="B20" s="16">
        <v>2</v>
      </c>
      <c r="C20" s="56" t="s">
        <v>33</v>
      </c>
      <c r="D20" s="22" t="s">
        <v>10</v>
      </c>
      <c r="E20" s="65">
        <f t="shared" si="0"/>
        <v>512000</v>
      </c>
      <c r="F20" s="66">
        <f t="shared" si="1"/>
        <v>512000</v>
      </c>
      <c r="G20" s="36"/>
      <c r="H20" s="37">
        <v>512000</v>
      </c>
      <c r="I20" s="33"/>
      <c r="J20" s="20"/>
      <c r="K20" s="30"/>
    </row>
    <row r="21" spans="2:11" ht="45">
      <c r="B21" s="16">
        <v>3</v>
      </c>
      <c r="C21" s="57" t="s">
        <v>34</v>
      </c>
      <c r="D21" s="22" t="s">
        <v>10</v>
      </c>
      <c r="E21" s="65">
        <f>F21</f>
        <v>240000</v>
      </c>
      <c r="F21" s="66">
        <f t="shared" si="1"/>
        <v>240000</v>
      </c>
      <c r="G21" s="36"/>
      <c r="H21" s="37">
        <v>240000</v>
      </c>
      <c r="I21" s="33"/>
      <c r="J21" s="20"/>
      <c r="K21" s="30"/>
    </row>
    <row r="22" spans="2:11" ht="45" thickBot="1">
      <c r="B22" s="16">
        <v>4</v>
      </c>
      <c r="C22" s="55" t="s">
        <v>35</v>
      </c>
      <c r="D22" s="22" t="s">
        <v>10</v>
      </c>
      <c r="E22" s="65">
        <f t="shared" si="0"/>
        <v>410331</v>
      </c>
      <c r="F22" s="66">
        <f t="shared" si="1"/>
        <v>410331</v>
      </c>
      <c r="G22" s="36"/>
      <c r="H22" s="39">
        <v>410331</v>
      </c>
      <c r="I22" s="33"/>
      <c r="J22" s="20"/>
      <c r="K22" s="30"/>
    </row>
    <row r="23" spans="2:11" ht="16.5" thickBot="1">
      <c r="B23" s="16">
        <v>5</v>
      </c>
      <c r="C23" s="54" t="s">
        <v>24</v>
      </c>
      <c r="D23" s="22" t="s">
        <v>26</v>
      </c>
      <c r="E23" s="65">
        <f t="shared" si="0"/>
        <v>8152</v>
      </c>
      <c r="F23" s="66">
        <f t="shared" si="1"/>
        <v>8152</v>
      </c>
      <c r="G23" s="36"/>
      <c r="H23" s="39"/>
      <c r="I23" s="33"/>
      <c r="J23" s="20">
        <v>8152</v>
      </c>
      <c r="K23" s="30"/>
    </row>
    <row r="24" spans="2:11" ht="16.5" thickBot="1">
      <c r="B24" s="16">
        <v>6</v>
      </c>
      <c r="C24" s="54" t="s">
        <v>25</v>
      </c>
      <c r="D24" s="22" t="s">
        <v>26</v>
      </c>
      <c r="E24" s="65">
        <f t="shared" si="0"/>
        <v>10063</v>
      </c>
      <c r="F24" s="66">
        <f t="shared" si="1"/>
        <v>10063</v>
      </c>
      <c r="G24" s="36"/>
      <c r="H24" s="39"/>
      <c r="I24" s="33"/>
      <c r="J24" s="20">
        <v>10063</v>
      </c>
      <c r="K24" s="30"/>
    </row>
    <row r="25" spans="2:11" ht="15.75">
      <c r="B25" s="16"/>
      <c r="C25" s="11"/>
      <c r="D25" s="22"/>
      <c r="E25" s="65"/>
      <c r="F25" s="66"/>
      <c r="G25" s="36"/>
      <c r="H25" s="39"/>
      <c r="I25" s="33"/>
      <c r="J25" s="20"/>
      <c r="K25" s="30"/>
    </row>
    <row r="26" spans="2:11" ht="16.5" thickBot="1">
      <c r="B26" s="63" t="s">
        <v>15</v>
      </c>
      <c r="C26" s="63" t="s">
        <v>16</v>
      </c>
      <c r="D26" s="97"/>
      <c r="E26" s="63">
        <f>F26</f>
        <v>3152300</v>
      </c>
      <c r="F26" s="64">
        <f aca="true" t="shared" si="2" ref="F26:F32">G26+H26+J26+I26</f>
        <v>3152300</v>
      </c>
      <c r="G26" s="100">
        <f>SUM(G28:G32)</f>
        <v>0</v>
      </c>
      <c r="H26" s="101">
        <f>SUM(H27:H32)</f>
        <v>1254069</v>
      </c>
      <c r="I26" s="98">
        <f>SUM(I27:I32)</f>
        <v>0</v>
      </c>
      <c r="J26" s="99">
        <f>SUM(J27:J32)</f>
        <v>1898231</v>
      </c>
      <c r="K26" s="30"/>
    </row>
    <row r="27" spans="2:11" s="23" customFormat="1" ht="45" customHeight="1" thickBot="1">
      <c r="B27" s="16">
        <v>1</v>
      </c>
      <c r="C27" s="60" t="s">
        <v>27</v>
      </c>
      <c r="D27" s="21" t="s">
        <v>10</v>
      </c>
      <c r="E27" s="65">
        <f>F27+Q27</f>
        <v>1526000</v>
      </c>
      <c r="F27" s="66">
        <f t="shared" si="2"/>
        <v>1526000</v>
      </c>
      <c r="G27" s="40"/>
      <c r="H27" s="41"/>
      <c r="J27" s="20">
        <v>1526000</v>
      </c>
      <c r="K27" s="30"/>
    </row>
    <row r="28" spans="2:11" ht="32.25" customHeight="1">
      <c r="B28" s="16">
        <v>2</v>
      </c>
      <c r="C28" s="58" t="s">
        <v>36</v>
      </c>
      <c r="D28" s="21" t="s">
        <v>10</v>
      </c>
      <c r="E28" s="65">
        <f aca="true" t="shared" si="3" ref="E28:E33">F28</f>
        <v>529069</v>
      </c>
      <c r="F28" s="66">
        <f t="shared" si="2"/>
        <v>529069</v>
      </c>
      <c r="G28" s="42"/>
      <c r="H28" s="37">
        <v>529069</v>
      </c>
      <c r="I28" s="33"/>
      <c r="J28" s="20"/>
      <c r="K28" s="30"/>
    </row>
    <row r="29" spans="2:11" ht="32.25" customHeight="1">
      <c r="B29" s="16">
        <v>3</v>
      </c>
      <c r="C29" s="58" t="s">
        <v>37</v>
      </c>
      <c r="D29" s="21" t="s">
        <v>10</v>
      </c>
      <c r="E29" s="65">
        <f t="shared" si="3"/>
        <v>250000</v>
      </c>
      <c r="F29" s="66">
        <f t="shared" si="2"/>
        <v>250000</v>
      </c>
      <c r="G29" s="42"/>
      <c r="H29" s="37">
        <v>250000</v>
      </c>
      <c r="I29" s="33"/>
      <c r="J29" s="20"/>
      <c r="K29" s="30"/>
    </row>
    <row r="30" spans="2:11" ht="32.25" customHeight="1">
      <c r="B30" s="16">
        <v>4</v>
      </c>
      <c r="C30" s="58" t="s">
        <v>38</v>
      </c>
      <c r="D30" s="21" t="s">
        <v>26</v>
      </c>
      <c r="E30" s="65">
        <f t="shared" si="3"/>
        <v>718512</v>
      </c>
      <c r="F30" s="66">
        <f t="shared" si="2"/>
        <v>718512</v>
      </c>
      <c r="G30" s="42"/>
      <c r="H30" s="37">
        <v>355000</v>
      </c>
      <c r="I30" s="33"/>
      <c r="J30" s="20">
        <v>363512</v>
      </c>
      <c r="K30" s="30"/>
    </row>
    <row r="31" spans="2:11" ht="32.25" customHeight="1" thickBot="1">
      <c r="B31" s="16">
        <v>5</v>
      </c>
      <c r="C31" s="59" t="s">
        <v>28</v>
      </c>
      <c r="D31" s="21" t="s">
        <v>26</v>
      </c>
      <c r="E31" s="65">
        <f t="shared" si="3"/>
        <v>120000</v>
      </c>
      <c r="F31" s="66">
        <f t="shared" si="2"/>
        <v>120000</v>
      </c>
      <c r="G31" s="42"/>
      <c r="H31" s="37">
        <v>120000</v>
      </c>
      <c r="I31" s="33"/>
      <c r="J31" s="20"/>
      <c r="K31" s="30"/>
    </row>
    <row r="32" spans="2:11" ht="32.25" customHeight="1" thickBot="1">
      <c r="B32" s="16">
        <v>6</v>
      </c>
      <c r="C32" s="54" t="s">
        <v>29</v>
      </c>
      <c r="D32" s="21" t="s">
        <v>26</v>
      </c>
      <c r="E32" s="65">
        <f t="shared" si="3"/>
        <v>8719</v>
      </c>
      <c r="F32" s="66">
        <f t="shared" si="2"/>
        <v>8719</v>
      </c>
      <c r="G32" s="42"/>
      <c r="H32" s="37"/>
      <c r="I32" s="33"/>
      <c r="J32" s="20">
        <v>8719</v>
      </c>
      <c r="K32" s="30"/>
    </row>
    <row r="33" spans="2:11" ht="16.5" thickBot="1">
      <c r="B33" s="102"/>
      <c r="C33" s="67" t="s">
        <v>3</v>
      </c>
      <c r="D33" s="103"/>
      <c r="E33" s="67">
        <f t="shared" si="3"/>
        <v>7206619</v>
      </c>
      <c r="F33" s="67">
        <f>G33+H33+I33+J33</f>
        <v>7206619</v>
      </c>
      <c r="G33" s="104">
        <f>G10++G12+G18+G26</f>
        <v>100000</v>
      </c>
      <c r="H33" s="104">
        <f>H10++H12+H18+H26</f>
        <v>2416400</v>
      </c>
      <c r="I33" s="104">
        <f>I10++I12+I18+I26</f>
        <v>1741567</v>
      </c>
      <c r="J33" s="104">
        <f>J10++J12+J18+J26</f>
        <v>2948652</v>
      </c>
      <c r="K33" s="31"/>
    </row>
    <row r="34" spans="2:10" ht="15.75">
      <c r="B34" s="12"/>
      <c r="C34" s="13"/>
      <c r="D34" s="14"/>
      <c r="E34" s="13"/>
      <c r="F34" s="13"/>
      <c r="G34" s="92"/>
      <c r="H34" s="92"/>
      <c r="I34" s="88"/>
      <c r="J34" s="89"/>
    </row>
    <row r="35" spans="7:8" ht="12.75">
      <c r="G35" s="90"/>
      <c r="H35" s="90"/>
    </row>
    <row r="36" spans="7:8" ht="12.75">
      <c r="G36" s="91">
        <f>G35-G34</f>
        <v>0</v>
      </c>
      <c r="H36" s="91"/>
    </row>
  </sheetData>
  <sheetProtection/>
  <mergeCells count="16">
    <mergeCell ref="I7:I8"/>
    <mergeCell ref="I5:J6"/>
    <mergeCell ref="I34:J34"/>
    <mergeCell ref="G35:H35"/>
    <mergeCell ref="G36:H36"/>
    <mergeCell ref="G34:H34"/>
    <mergeCell ref="B3:K3"/>
    <mergeCell ref="G5:H6"/>
    <mergeCell ref="E5:E8"/>
    <mergeCell ref="B5:B8"/>
    <mergeCell ref="C5:C8"/>
    <mergeCell ref="D5:D8"/>
    <mergeCell ref="G7:G8"/>
    <mergeCell ref="H7:H8"/>
    <mergeCell ref="F5:F8"/>
    <mergeCell ref="J7:J8"/>
  </mergeCells>
  <printOptions/>
  <pageMargins left="0.5511811023622047" right="0.15748031496062992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fss</cp:lastModifiedBy>
  <cp:lastPrinted>2022-03-24T10:03:22Z</cp:lastPrinted>
  <dcterms:created xsi:type="dcterms:W3CDTF">2022-01-14T07:20:22Z</dcterms:created>
  <dcterms:modified xsi:type="dcterms:W3CDTF">2022-03-24T10:03:46Z</dcterms:modified>
  <cp:category/>
  <cp:version/>
  <cp:contentType/>
  <cp:contentStatus/>
</cp:coreProperties>
</file>